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Angeles\Desktop\Excell 2021 que se van a publicar\"/>
    </mc:Choice>
  </mc:AlternateContent>
  <xr:revisionPtr revIDLastSave="0" documentId="13_ncr:1_{741626F8-5282-4CC4-A3D4-F11E5FEA63AF}" xr6:coauthVersionLast="47" xr6:coauthVersionMax="47" xr10:uidLastSave="{00000000-0000-0000-0000-000000000000}"/>
  <bookViews>
    <workbookView xWindow="-120" yWindow="-120" windowWidth="29040" windowHeight="15840" xr2:uid="{9DEE2061-46E4-4BE4-B690-2F4E379B4F28}"/>
  </bookViews>
  <sheets>
    <sheet name="Hoj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12" i="1" l="1"/>
  <c r="M16" i="1"/>
  <c r="M17" i="1"/>
  <c r="M37" i="1"/>
  <c r="M39" i="1"/>
  <c r="M41" i="1"/>
  <c r="M44" i="1"/>
  <c r="M45" i="1"/>
  <c r="M69" i="1"/>
  <c r="O21" i="1" l="1"/>
  <c r="O95" i="1"/>
  <c r="O96" i="1"/>
  <c r="O97" i="1"/>
  <c r="O100" i="1"/>
  <c r="O102" i="1"/>
  <c r="O103" i="1"/>
  <c r="O104" i="1"/>
  <c r="O105" i="1"/>
  <c r="O108" i="1"/>
  <c r="O109" i="1"/>
  <c r="O110" i="1"/>
  <c r="O111" i="1"/>
  <c r="O112" i="1"/>
  <c r="O113" i="1"/>
  <c r="O114" i="1"/>
  <c r="O115" i="1"/>
  <c r="O118" i="1"/>
  <c r="O119" i="1"/>
  <c r="O90" i="1"/>
  <c r="O91" i="1"/>
  <c r="O92" i="1"/>
  <c r="O93" i="1"/>
  <c r="O88" i="1"/>
  <c r="O89" i="1"/>
  <c r="O87" i="1"/>
  <c r="K99" i="1"/>
  <c r="K98" i="1"/>
  <c r="J99" i="1"/>
  <c r="J98" i="1"/>
  <c r="O99" i="1" l="1"/>
  <c r="O98" i="1"/>
  <c r="O81" i="1"/>
  <c r="O78" i="1"/>
  <c r="K76" i="1"/>
  <c r="O76" i="1" s="1"/>
  <c r="O75" i="1"/>
  <c r="O73" i="1"/>
  <c r="O72" i="1"/>
  <c r="O71" i="1"/>
  <c r="O70" i="1"/>
  <c r="O68" i="1"/>
  <c r="O67" i="1"/>
  <c r="O66" i="1"/>
  <c r="O65" i="1"/>
  <c r="O64" i="1"/>
  <c r="O63" i="1"/>
  <c r="O62" i="1"/>
  <c r="O60" i="1"/>
  <c r="O59" i="1"/>
  <c r="O58" i="1"/>
  <c r="O57" i="1"/>
  <c r="O56" i="1"/>
  <c r="O54" i="1"/>
  <c r="O53" i="1"/>
  <c r="K52" i="1"/>
  <c r="O52" i="1" s="1"/>
  <c r="O51" i="1"/>
  <c r="O50" i="1"/>
  <c r="O49" i="1"/>
  <c r="O48" i="1"/>
  <c r="O47" i="1"/>
  <c r="O46" i="1"/>
  <c r="O45" i="1"/>
  <c r="O44" i="1"/>
  <c r="O43" i="1"/>
  <c r="O42" i="1"/>
  <c r="O41" i="1"/>
  <c r="O40" i="1"/>
  <c r="O39" i="1"/>
  <c r="O38" i="1"/>
  <c r="O37" i="1"/>
  <c r="O36" i="1"/>
  <c r="O35" i="1"/>
  <c r="O34" i="1"/>
  <c r="O33" i="1"/>
  <c r="O32" i="1"/>
  <c r="O31" i="1"/>
  <c r="O30" i="1"/>
  <c r="O29" i="1"/>
  <c r="O27" i="1"/>
  <c r="O26" i="1"/>
  <c r="O25" i="1"/>
  <c r="O24" i="1"/>
  <c r="O23" i="1"/>
  <c r="O22" i="1"/>
  <c r="O20" i="1"/>
  <c r="O19" i="1"/>
  <c r="O18" i="1"/>
  <c r="O15" i="1"/>
  <c r="O14" i="1"/>
  <c r="O13" i="1"/>
  <c r="O12" i="1"/>
  <c r="O10" i="1"/>
  <c r="O9" i="1"/>
  <c r="O8" i="1"/>
  <c r="O7" i="1"/>
  <c r="O17" i="1" l="1"/>
  <c r="O16" i="1"/>
</calcChain>
</file>

<file path=xl/sharedStrings.xml><?xml version="1.0" encoding="utf-8"?>
<sst xmlns="http://schemas.openxmlformats.org/spreadsheetml/2006/main" count="777" uniqueCount="493">
  <si>
    <t>ESPECTÁCULO</t>
  </si>
  <si>
    <t>FESTIVAL</t>
  </si>
  <si>
    <t>FECHA EVENTO</t>
  </si>
  <si>
    <t>FECHA CONTRATO</t>
  </si>
  <si>
    <t>PROCEDIMIENTO</t>
  </si>
  <si>
    <t>ADJUDICATARIO</t>
  </si>
  <si>
    <t>NIF</t>
  </si>
  <si>
    <t>VALOR ESTIMADO</t>
  </si>
  <si>
    <t>IGIC</t>
  </si>
  <si>
    <t>RETENCIÓN</t>
  </si>
  <si>
    <t>CU133/2021/CM</t>
  </si>
  <si>
    <t>Artistico: Timples y otras pequeñas guitarras del mundo</t>
  </si>
  <si>
    <t>EDIFICIO MILLER. CULTURA EN ACCION</t>
  </si>
  <si>
    <t>CONTRATO MENOR</t>
  </si>
  <si>
    <t>JEITO S.C.P.</t>
  </si>
  <si>
    <t>CU134/2021/CM</t>
  </si>
  <si>
    <t>CU135/2021/CM</t>
  </si>
  <si>
    <t>Artistico: Salvapantallas</t>
  </si>
  <si>
    <t>CAMINO VIEJO PRODUCCIONES SL</t>
  </si>
  <si>
    <t>CU136/2021/CM</t>
  </si>
  <si>
    <t>Artistico: Concierto en familia. Hermanos Thioune</t>
  </si>
  <si>
    <t>KHALY THIOUNE NGOM</t>
  </si>
  <si>
    <t>16820179A</t>
  </si>
  <si>
    <t>CU137/2021/CM</t>
  </si>
  <si>
    <t>Artistico: Mambo Copacabana. Toto Noriega</t>
  </si>
  <si>
    <t>CU138/2021/CM</t>
  </si>
  <si>
    <t>Artistico: Concierto en familia. Naby Zana Camara Trio</t>
  </si>
  <si>
    <t>ATIS (Asoc para la Transformación y la integración social)</t>
  </si>
  <si>
    <t>G06993992</t>
  </si>
  <si>
    <t>CU139/2021/CM</t>
  </si>
  <si>
    <t>Artistico: Vicky Dos Santos</t>
  </si>
  <si>
    <t>CARMEN DOLORES MONTERO HERNANDEZ</t>
  </si>
  <si>
    <t>CU140/2021/CM</t>
  </si>
  <si>
    <t>Artistico: Virginia Guantanamera</t>
  </si>
  <si>
    <t>DOMINGO MACIAS BENITEZ</t>
  </si>
  <si>
    <t>CU141/2021/CM</t>
  </si>
  <si>
    <t>CU143/2021/CM</t>
  </si>
  <si>
    <t>B76339878</t>
  </si>
  <si>
    <t>CU144/2021/CM</t>
  </si>
  <si>
    <t>MILLER</t>
  </si>
  <si>
    <t>45761472M</t>
  </si>
  <si>
    <t>CU145/2021/CM</t>
  </si>
  <si>
    <t>Artistico:MAGO MANU SHOW</t>
  </si>
  <si>
    <t>CU146/2021/CM</t>
  </si>
  <si>
    <t>CU147/2021/CM</t>
  </si>
  <si>
    <t>CU148/2021/CM</t>
  </si>
  <si>
    <t xml:space="preserve">Artistico: Clara Peya </t>
  </si>
  <si>
    <t>CU149/2021/CM</t>
  </si>
  <si>
    <t xml:space="preserve">Artistico: Elida  Almeida </t>
  </si>
  <si>
    <t>CU150/2021/CM</t>
  </si>
  <si>
    <t>Artistico:NOCHE DE POESIA</t>
  </si>
  <si>
    <t>RAUL MORAN ORTEGA</t>
  </si>
  <si>
    <t>CU151/2021/CM</t>
  </si>
  <si>
    <t>Artistico:Darío López</t>
  </si>
  <si>
    <t>CU153/2021/CM</t>
  </si>
  <si>
    <t>Artistica:  Ruta cultural guiada "Tras la huella de los británicos en Gran Canaria"</t>
  </si>
  <si>
    <t>FIESTAS FUNDACIONALES EDIFICIO MILLER</t>
  </si>
  <si>
    <t>05, 06/07/08/06/2021</t>
  </si>
  <si>
    <t>VERONICA GARCIA MELGAR</t>
  </si>
  <si>
    <t>42851685V</t>
  </si>
  <si>
    <t>CU154/2021/CM</t>
  </si>
  <si>
    <t>Elaboración del proyecto</t>
  </si>
  <si>
    <t>ASOCIACION ORQUESTA SINFONICA DE LAS PALMAS</t>
  </si>
  <si>
    <t>CU155/2021/CM</t>
  </si>
  <si>
    <t>Artistico: "Orquesta Sinfónica del Atlántico"</t>
  </si>
  <si>
    <t>ARTIFEX PROART SL</t>
  </si>
  <si>
    <t>CU157/2021/CM</t>
  </si>
  <si>
    <t>Artistico: MIGUEL NOGUERA</t>
  </si>
  <si>
    <t>CU158/2021/CM</t>
  </si>
  <si>
    <t>Artistico: SOFIA REI</t>
  </si>
  <si>
    <t>CU159/2021/CM</t>
  </si>
  <si>
    <t xml:space="preserve">Artistico: DELIA SANTANA Y JAVIER AUSERON </t>
  </si>
  <si>
    <t>ARDIEL RUIZ ZAYA</t>
  </si>
  <si>
    <t>CU160/2021/CM</t>
  </si>
  <si>
    <t>ARTISTICO: Juegos con cicuta</t>
  </si>
  <si>
    <t>JOSE CARLOS CAMPOS SUAREZ</t>
  </si>
  <si>
    <t>CU161/2021/CM</t>
  </si>
  <si>
    <t>ASOCIACION CULTURAL ORQUESTA SINFONIETTA DE CANARIAS</t>
  </si>
  <si>
    <t>CU/162/2021/CM</t>
  </si>
  <si>
    <t>ARTISTICO: Oda Tardes de Broadway</t>
  </si>
  <si>
    <t>FIESTAS FUNDACIONALES</t>
  </si>
  <si>
    <t>CU163/2021/CM</t>
  </si>
  <si>
    <t>4,5/08/2021</t>
  </si>
  <si>
    <t>CU164/2021/CM</t>
  </si>
  <si>
    <t>Artistico: Tributo a Marc Anthony</t>
  </si>
  <si>
    <t>CU165/2020/CM</t>
  </si>
  <si>
    <t>Artistico:Los Coquillos 30 Aniversario</t>
  </si>
  <si>
    <t xml:space="preserve">TEMUDAS </t>
  </si>
  <si>
    <t>Artístico: "Anansi, una historia real"</t>
  </si>
  <si>
    <t>PROFETAS PRODUCCIONES TEATRALES S.L.</t>
  </si>
  <si>
    <t>JOSE DANIEL PIRIS PEREDA</t>
  </si>
  <si>
    <t xml:space="preserve">LAPSO PRODUCCIONES SOCIEDAD COOPERATIVA ANDALUZA </t>
  </si>
  <si>
    <t>Artístico:Los viajes de Bowa(La Gata Japonesa)</t>
  </si>
  <si>
    <t>MARIA ELENA VIVES ESPEJO-SAAVEDRA</t>
  </si>
  <si>
    <t>03/04/09/2021</t>
  </si>
  <si>
    <t>EDUARDO TORRES GARCIA</t>
  </si>
  <si>
    <t>Artístico:De Paseo (Compàñia Claire Ducreux")</t>
  </si>
  <si>
    <t>BROTHERS PROJECTIONS SL</t>
  </si>
  <si>
    <t>Artístico:La Cirquesta (Compañía Entropias Imposibles)</t>
  </si>
  <si>
    <t>ANDREA FARAH GAETA</t>
  </si>
  <si>
    <t>Artístico: Sin Ojana(Compañía Chicharron)</t>
  </si>
  <si>
    <t>GERMAN JOSE LOPEZ GALVAN</t>
  </si>
  <si>
    <t>09/10/09/2021</t>
  </si>
  <si>
    <t>IRON SKULLS CO</t>
  </si>
  <si>
    <t>Artístico:La Buena vecindad(Compañía Delirium Teatro)</t>
  </si>
  <si>
    <t>Artístico:Marabunta</t>
  </si>
  <si>
    <t>07/08/09/2021</t>
  </si>
  <si>
    <t>CAL CALMA S.L.</t>
  </si>
  <si>
    <t>CU180/2021/CM</t>
  </si>
  <si>
    <t>Artistico: Espejismo (Compañía: El Espejo Negro)</t>
  </si>
  <si>
    <t>9 y 10/09/2021</t>
  </si>
  <si>
    <t>EL ESPEJO NEGRO ANGEL CALVENTE SL</t>
  </si>
  <si>
    <t>CU181/2021/CM</t>
  </si>
  <si>
    <t>Artistico: The Opera Locos (Compañía: Yllana)</t>
  </si>
  <si>
    <t>3 y 4/09/2021</t>
  </si>
  <si>
    <t>KLEMARK ESPECTACULOS TEATRALES SA</t>
  </si>
  <si>
    <t>A87755617</t>
  </si>
  <si>
    <t>CU182/2021/CM</t>
  </si>
  <si>
    <t>Artistico: Mr Blue Sky (Compañía: La Fam Teatre SL)</t>
  </si>
  <si>
    <t>7 y 8/09/2021</t>
  </si>
  <si>
    <t>LA FAM TEATRE SL</t>
  </si>
  <si>
    <t>CU183/2021/CM</t>
  </si>
  <si>
    <t>Artístico:Social Animal</t>
  </si>
  <si>
    <t>PROYECTO TITOYAYA S.L.</t>
  </si>
  <si>
    <t>CU184/2021/CM</t>
  </si>
  <si>
    <t>Artistico: Planeta Alegria</t>
  </si>
  <si>
    <t>CU185/2021/CM</t>
  </si>
  <si>
    <t>Artistico: Turistreando</t>
  </si>
  <si>
    <t>SANTIAGO UGALDE URIARTE</t>
  </si>
  <si>
    <t>CU186/2021/CM</t>
  </si>
  <si>
    <t>Artistico: La Rueda</t>
  </si>
  <si>
    <t>16 y 17 /09/2021</t>
  </si>
  <si>
    <t>PRODUCCIONES CHISGARABIS SL</t>
  </si>
  <si>
    <t>B86681418</t>
  </si>
  <si>
    <t>CU187/2021/CM</t>
  </si>
  <si>
    <t>Artistico: The Queen (Compañía Deracinemoa)</t>
  </si>
  <si>
    <t>10/11/09/2021</t>
  </si>
  <si>
    <t>X2969814P</t>
  </si>
  <si>
    <t>CU188/2021/CM</t>
  </si>
  <si>
    <t>Artistico:"Tarasca" Compañía Pieles</t>
  </si>
  <si>
    <t>LABORATORIO ESCENICO S.L.</t>
  </si>
  <si>
    <t>B76786581</t>
  </si>
  <si>
    <t>CU189/2021/CM</t>
  </si>
  <si>
    <t>Artistica: Orbita (compañía Zen del Sur)</t>
  </si>
  <si>
    <t>GESTION DE ACTUANTES SLU</t>
  </si>
  <si>
    <t>B93478196</t>
  </si>
  <si>
    <t>CU190/2021/CM</t>
  </si>
  <si>
    <t>ALBERT MONCUNILL FERRER</t>
  </si>
  <si>
    <t>46781432F</t>
  </si>
  <si>
    <t>CU191/2021/CM</t>
  </si>
  <si>
    <t>ISAAC DUBE TALLON</t>
  </si>
  <si>
    <t>29498384X</t>
  </si>
  <si>
    <t>CU192/2021/CM</t>
  </si>
  <si>
    <t>Artistico: El gran Final</t>
  </si>
  <si>
    <t>PAU PALAUS DURBAU</t>
  </si>
  <si>
    <t>47915318Q</t>
  </si>
  <si>
    <t>CU193/2021/CM</t>
  </si>
  <si>
    <t>Artistico: Express (Compañía: Faltan 7)</t>
  </si>
  <si>
    <t>ASOCIACION FALTAN 7</t>
  </si>
  <si>
    <t>CU194/2021/CM</t>
  </si>
  <si>
    <t>Artistico: Dolce Salato  (Compañía: Carpa Diem)</t>
  </si>
  <si>
    <t>CU195/2021/CM</t>
  </si>
  <si>
    <t>Artistico: Natura (Compañía: Paraules dÁire)</t>
  </si>
  <si>
    <t>CU196/2021/CM</t>
  </si>
  <si>
    <t>Artistico: Naufragos (Compañía: La Industrial Teatrera)</t>
  </si>
  <si>
    <t>COMPAÑÍA DE ESPECTACULO LA INDUSTRIAL TEATRERA SL</t>
  </si>
  <si>
    <t>B85572071</t>
  </si>
  <si>
    <t>CU197/2021/CM</t>
  </si>
  <si>
    <t>Artistico: Ohlimpiadas (Compañía: La Sincro)</t>
  </si>
  <si>
    <t>MONICA SUAREZ CASAL</t>
  </si>
  <si>
    <t>CU198/2021/CM</t>
  </si>
  <si>
    <t>Artistico: A Mano (Compañía: El Patio)</t>
  </si>
  <si>
    <t>16 y 17/08/2021</t>
  </si>
  <si>
    <t>J26525089</t>
  </si>
  <si>
    <t>CU199/2021/CM</t>
  </si>
  <si>
    <t>ELENA CARRASCAL SLU</t>
  </si>
  <si>
    <t>CU200/2021/CM</t>
  </si>
  <si>
    <t>Artistico: Vida (Compañía: Javier Aranda)</t>
  </si>
  <si>
    <t>JAVIER ARANDA GRACIA</t>
  </si>
  <si>
    <t>73078704E</t>
  </si>
  <si>
    <t>CU201/2021/CM</t>
  </si>
  <si>
    <t>Artistico: Ad Libitum (Compañía: 2RC Teatro)</t>
  </si>
  <si>
    <t>RAFAEL RODRIGUEZ 2RC TEATRO, S.L.</t>
  </si>
  <si>
    <t>B76362490</t>
  </si>
  <si>
    <t>CU202/2021/CM</t>
  </si>
  <si>
    <t>78519093Z</t>
  </si>
  <si>
    <t>CU204/2021/CM</t>
  </si>
  <si>
    <t>Artistico: Rojo Estandar (Compañía: La nórdika)</t>
  </si>
  <si>
    <t>LANORDIKA SC</t>
  </si>
  <si>
    <t>CU205/2021/CM</t>
  </si>
  <si>
    <t>Artistico: M.A.R. (Compañía: Andrea Diaz Reboredo)</t>
  </si>
  <si>
    <t xml:space="preserve">ANDREA DIAZ REBOREDO </t>
  </si>
  <si>
    <t>53731894F</t>
  </si>
  <si>
    <t>CU206/2021/CM</t>
  </si>
  <si>
    <t>Artistico: Deja Vu (Compañía: Manuel Alcantara)</t>
  </si>
  <si>
    <t>MANUEL ALCÁNTARA PÁRRAGA</t>
  </si>
  <si>
    <t>38102489E</t>
  </si>
  <si>
    <t>CU207/2021/CM</t>
  </si>
  <si>
    <t>Artistico: El Cascanueces (Compañía: AM Artes Escénicas)</t>
  </si>
  <si>
    <t>ALBANO MARRERO MATOS</t>
  </si>
  <si>
    <t>45767005H</t>
  </si>
  <si>
    <t>CU211/2021/CM</t>
  </si>
  <si>
    <t>Artistico: Concierto entre Contenedores  ( Orquesta Filarmónica de Gran Canaria)</t>
  </si>
  <si>
    <t>CONVENIO DE COOPERACION</t>
  </si>
  <si>
    <t>CU212/2021/CM</t>
  </si>
  <si>
    <t>CU214/2021/CM</t>
  </si>
  <si>
    <t>Artistico: Fabula del Topo, el murciélago, y la musaraña</t>
  </si>
  <si>
    <t>CU220/2021/CM</t>
  </si>
  <si>
    <t>Artistico: Ladama</t>
  </si>
  <si>
    <t>MUSICA EN EL PARQUE</t>
  </si>
  <si>
    <t>B35481837</t>
  </si>
  <si>
    <t>CM/65/2021/TURISMO</t>
  </si>
  <si>
    <t>CM/66/2021/TURISMO</t>
  </si>
  <si>
    <t>CM/67/2021/TURISMO</t>
  </si>
  <si>
    <t>CM/68/2021/TURISMO</t>
  </si>
  <si>
    <t>CM/69/2021/TURISMO</t>
  </si>
  <si>
    <t>CM/70/2021/TURISMO</t>
  </si>
  <si>
    <t>CM/71/2021/TURISMO</t>
  </si>
  <si>
    <t>CM/72/2021/TURISMO</t>
  </si>
  <si>
    <t>CM/73/2021/TURISMO</t>
  </si>
  <si>
    <t>CM/74/2021/TURISMO</t>
  </si>
  <si>
    <t>CM/75/2021/TURISMO</t>
  </si>
  <si>
    <t>CM/76/2021/TURISMO</t>
  </si>
  <si>
    <t>CM/77/2021/TURISMO</t>
  </si>
  <si>
    <t>CM/78/2021/TURISMO</t>
  </si>
  <si>
    <t>DISEÑOS GRÁFICOS</t>
  </si>
  <si>
    <t>SUMINISTRO DE 5 GARRAFAS DE 5 LITROS DE SOLUCIÓN HIGIENIZANTE CON ALOE</t>
  </si>
  <si>
    <t>ACTUALIZACIÓN DE LOS AAFF DE LA IMAGEN DEL EVENTO "ESTACIÓN LPA" EDICIÓN SEPTIEMBRE</t>
  </si>
  <si>
    <t>ACCIÓN PARA LA PROMOCIÓN Y DINAMIZACIÓN DE LA RESTAURACIÓN DE LA CIUDAD DE LAS PALMAS DE GRAN CANARIA</t>
  </si>
  <si>
    <t xml:space="preserve">CAMPAÑA PROMOCIÓN EN EL MERCADO FRANCÉS CON PETIT FUTÉ </t>
  </si>
  <si>
    <t>GRABACIÓN IMÁGENES Y POSTERIOR EDICIÓN DE VÍDEO DEL EVENTO ESTACIÓN LAS PALMAS DE GRAN CANARIA EDICIÓN SEPTIEMBRE 2021</t>
  </si>
  <si>
    <t>CONTRATO DE SERVICIO</t>
  </si>
  <si>
    <t>CONTRATO DE SUMINISTRO</t>
  </si>
  <si>
    <t>CONTRATO SERVICIO</t>
  </si>
  <si>
    <t>CONTRATO SERVICIO DE ALQUILER</t>
  </si>
  <si>
    <t>AGOSTO Y SEPTIEMBRE 2021</t>
  </si>
  <si>
    <t>AGOSTO 2021</t>
  </si>
  <si>
    <t>23 DE SEPTIEMBRE DE 2021</t>
  </si>
  <si>
    <t>25 Y 26 DE SEPTIEMBRE DE 2021</t>
  </si>
  <si>
    <t>DEL 23 AL 26 DE SEPTIEMBRE DE 2021</t>
  </si>
  <si>
    <t>24 DE SEPTIEMBRE DE 2021</t>
  </si>
  <si>
    <t>26 DE SEPTIEMBRE DE 2021</t>
  </si>
  <si>
    <t>23 AL 26 DE SEPTIEMBRE DE 2021</t>
  </si>
  <si>
    <t>DE 01 OCTUBRE AL 31 DICIEMBRE DE 2021</t>
  </si>
  <si>
    <t>JUAN CARLOS TAVÍO RODRÍGUEZ</t>
  </si>
  <si>
    <t>43765930N</t>
  </si>
  <si>
    <t>PDR CANARIAS, S.L.</t>
  </si>
  <si>
    <t>B35119742</t>
  </si>
  <si>
    <t>SUSANA LANG-LENTON VILLALOBOS</t>
  </si>
  <si>
    <t>78504395J</t>
  </si>
  <si>
    <t>VERÓNICA GARCÍA MELGAR</t>
  </si>
  <si>
    <t>RADICAL BARTENDING SCHOOL, S.L.</t>
  </si>
  <si>
    <t>B35758952</t>
  </si>
  <si>
    <t>AUDIOVISUALES CANARIAS, S.L.U.</t>
  </si>
  <si>
    <t>B35507276</t>
  </si>
  <si>
    <t>SALITRE SPORT S.C.P.</t>
  </si>
  <si>
    <t>J76145507</t>
  </si>
  <si>
    <t>AUTOBUSES SÁNCHEZ, S.L.U.</t>
  </si>
  <si>
    <t>ESB35363399</t>
  </si>
  <si>
    <t>LA GRANUJA PRODUCCIONES, S.L.</t>
  </si>
  <si>
    <t>B42732073</t>
  </si>
  <si>
    <t>SILVIA PONCE DÍAZ-REIXA</t>
  </si>
  <si>
    <t>42879303N</t>
  </si>
  <si>
    <t>JUAN ALFREDO GONZÁLEZ QUINTANA</t>
  </si>
  <si>
    <t>44305327J</t>
  </si>
  <si>
    <t>QUÉ BUENO CANARIAS, S.L.</t>
  </si>
  <si>
    <t>B76520345</t>
  </si>
  <si>
    <t xml:space="preserve">LES NOUVELLES EDITIONS DE L'UNIVERSITÉ </t>
  </si>
  <si>
    <t>309 769 966 0032</t>
  </si>
  <si>
    <t>GINO MACCANTI PESCADOR</t>
  </si>
  <si>
    <t>44710392W</t>
  </si>
  <si>
    <t>CM/38/2021/TURISMO</t>
  </si>
  <si>
    <t>CM/39/2021/TURISMO</t>
  </si>
  <si>
    <t>CM/40/2021/TURISMO</t>
  </si>
  <si>
    <t>CM/42/2021/TURISMO</t>
  </si>
  <si>
    <t>CM/43/2021/TURISMO</t>
  </si>
  <si>
    <t>CM/44/2021/TURISMO</t>
  </si>
  <si>
    <t>CM/45/2021/TURISMO</t>
  </si>
  <si>
    <t>CM/46/2021/TURISMO</t>
  </si>
  <si>
    <t>CM/47/2021/TURISMO</t>
  </si>
  <si>
    <t>CM/48/2021/TURISMO</t>
  </si>
  <si>
    <t>CM/49/2021/TURISMO</t>
  </si>
  <si>
    <t>CM/50/2021/TURISMO</t>
  </si>
  <si>
    <t>CM/51/2021/TURISMO</t>
  </si>
  <si>
    <t>CM/52/2021/TURISMO</t>
  </si>
  <si>
    <t>CM/53/2021/TURISMO</t>
  </si>
  <si>
    <t>CM/54/2021/TURISMO</t>
  </si>
  <si>
    <t>CM/55/2021/TURISMO</t>
  </si>
  <si>
    <t>CM/56/2021/TURISMO</t>
  </si>
  <si>
    <t>CM/57/2021/TURISMO</t>
  </si>
  <si>
    <t>CM/58/2021/TURISMO</t>
  </si>
  <si>
    <t>CM/59/2021/TURISMO</t>
  </si>
  <si>
    <t>CM/60/2021/TURISMO</t>
  </si>
  <si>
    <t>CM/61/2021/TURISMO</t>
  </si>
  <si>
    <t>CLASE DE YOGA PRIVADA PARA DOS PERSONAS</t>
  </si>
  <si>
    <t>PRODUCCIÓN, GRABACIÓN Y MONTAJE DE CUÑAS PARA CAMPAÑA REGIONAL (LPA ESTACIÓN) Y NACIONAL</t>
  </si>
  <si>
    <t>CAMPAÑA DE VERANO MENCIONES Y CUÑAS EN KISS FM</t>
  </si>
  <si>
    <t>REALIZACIÓN DEL PROGRAMA "LA MAÑANA EN CANARIAS", CUÑAS, MENCIONES Y ENTREVISTAS</t>
  </si>
  <si>
    <t>BANNER DE 960X120px EN TRIBUNADECANARIAS.ES</t>
  </si>
  <si>
    <t>BANNER DE 300X600px EN PERIÓDICO EL DÍA</t>
  </si>
  <si>
    <t>ACCIONES PARA PROMOCIONAR LAS PALMAS DE GRAN CANARIA EN PENÍNSULA</t>
  </si>
  <si>
    <t>PRODUCCIÓN DE PUBLICIDAD</t>
  </si>
  <si>
    <t>CONTRATO MENOR DE PUBLICIDAD</t>
  </si>
  <si>
    <t>CONTRATO DE PATROCINIO</t>
  </si>
  <si>
    <t>CONTRATO DE SERVICIO DE GESTIÓN</t>
  </si>
  <si>
    <t>CONTRATO DE SERVICIO VISITA GUIADA</t>
  </si>
  <si>
    <t>5 DE JULIO DE 2021</t>
  </si>
  <si>
    <t>6 DE JULIO DE 2021</t>
  </si>
  <si>
    <t>DE JULIO A SEPTIEMBRE</t>
  </si>
  <si>
    <t>DEL 9 AL 24 DE JULIO DE 2021</t>
  </si>
  <si>
    <t>DEL 9 AL 23 DE JULIO DE 2021</t>
  </si>
  <si>
    <t>AGOSTO y SEPTIEMBRE 2021</t>
  </si>
  <si>
    <t>25 DE SEPTIEMBRE DE 2021</t>
  </si>
  <si>
    <t>DEL 23 AL 26 DE SEPTIEMBRE DE 2022</t>
  </si>
  <si>
    <t>24 Y 25 DE SEPTIEMBRE DE 2021</t>
  </si>
  <si>
    <t>23 Y 25 DE SEPTIEMBRE DE 2021</t>
  </si>
  <si>
    <t>MOJOSURF S.L.</t>
  </si>
  <si>
    <t>JORGE RODRÍGUEZ ÁLAMO</t>
  </si>
  <si>
    <t>RADIO KISS, S.A.</t>
  </si>
  <si>
    <t>RADIO POPULAR, S.A.</t>
  </si>
  <si>
    <t>GRUPO DE COMUNICACIÓN TDC S.L.</t>
  </si>
  <si>
    <t>EDITORIAL LEONCIO RODRÍGUEZ S.A.</t>
  </si>
  <si>
    <t>FEDERACIÓN DE VELA LATINA CANARIA DE BOTES</t>
  </si>
  <si>
    <t>COLECTIVO PALERMO, S.L.</t>
  </si>
  <si>
    <t>UTE CIA HISPALENSE DE TRANVÍAS, S.L.</t>
  </si>
  <si>
    <t>JOSÉ MARÍA SUÁREZ MARTÍNEZ</t>
  </si>
  <si>
    <t>MARÍA F. LEZCANO MENDOZA</t>
  </si>
  <si>
    <t>MARÍA TERESA ASENSIO ELVIRA</t>
  </si>
  <si>
    <t>OCEAN SIDE TRAVEL, S.L.</t>
  </si>
  <si>
    <t>CONCEPCIÓN B. BENÍTEZ RIVERO</t>
  </si>
  <si>
    <t>AIDA ARTILES CARDEÑOSA</t>
  </si>
  <si>
    <t>ALEJANDRO LEÓN DUMPIÉRREZ</t>
  </si>
  <si>
    <t>NGARO GAMES. LA CASA DE LOS ENIGMAS, S.L.</t>
  </si>
  <si>
    <t>ACTURA, ARTE Y COMUNICACIÓN, S.L.</t>
  </si>
  <si>
    <t>ASOCIACIÓN CULTURAL "PROYECTO JUGLAR"</t>
  </si>
  <si>
    <t>JAVIER FRENICHE MARRERO</t>
  </si>
  <si>
    <t>B76144518</t>
  </si>
  <si>
    <t>42204689B</t>
  </si>
  <si>
    <t>A84932755</t>
  </si>
  <si>
    <t>A28281368</t>
  </si>
  <si>
    <t>B05438213</t>
  </si>
  <si>
    <t>A38017844</t>
  </si>
  <si>
    <t>G35254036</t>
  </si>
  <si>
    <t>B76319565</t>
  </si>
  <si>
    <t>U35956440</t>
  </si>
  <si>
    <t>44719437P</t>
  </si>
  <si>
    <t>44310368 V</t>
  </si>
  <si>
    <t>16609693J</t>
  </si>
  <si>
    <t>B35917665</t>
  </si>
  <si>
    <t>44309656H</t>
  </si>
  <si>
    <t>52851703A</t>
  </si>
  <si>
    <t>44733262X</t>
  </si>
  <si>
    <t>78505630Y</t>
  </si>
  <si>
    <t>B76298694</t>
  </si>
  <si>
    <t>G35816537</t>
  </si>
  <si>
    <t>78517300S</t>
  </si>
  <si>
    <t xml:space="preserve"> </t>
  </si>
  <si>
    <t>AL PATIO  PALACETE QUEGLES</t>
  </si>
  <si>
    <t>Nº EXPEDIENTE</t>
  </si>
  <si>
    <t>J76007970</t>
  </si>
  <si>
    <t>Artistico: Al Patio Cuentos al aire. Laura Bosa y Cristina Montesdeoca</t>
  </si>
  <si>
    <t>ACTURA  ARTE Y COMUNICACIÓN S.L.</t>
  </si>
  <si>
    <t>B35803683</t>
  </si>
  <si>
    <t>B76219310</t>
  </si>
  <si>
    <t>78543284D</t>
  </si>
  <si>
    <t>43647585W</t>
  </si>
  <si>
    <t>45778282W</t>
  </si>
  <si>
    <t>G35560499</t>
  </si>
  <si>
    <t>B76305804</t>
  </si>
  <si>
    <t>G76720648</t>
  </si>
  <si>
    <t>Y0131716D</t>
  </si>
  <si>
    <t>B35496611</t>
  </si>
  <si>
    <t>20196334B</t>
  </si>
  <si>
    <t>F91759167</t>
  </si>
  <si>
    <t>47034731F</t>
  </si>
  <si>
    <t>50977615R</t>
  </si>
  <si>
    <t>B62138144</t>
  </si>
  <si>
    <t>44801514K</t>
  </si>
  <si>
    <t>G66210634</t>
  </si>
  <si>
    <t>B38810925</t>
  </si>
  <si>
    <t>B67413690</t>
  </si>
  <si>
    <t>B93014702</t>
  </si>
  <si>
    <t>B98136088</t>
  </si>
  <si>
    <t>G88464599</t>
  </si>
  <si>
    <t>45860587J</t>
  </si>
  <si>
    <t>B91791582</t>
  </si>
  <si>
    <t>J02979573</t>
  </si>
  <si>
    <t>G35486059</t>
  </si>
  <si>
    <t>AL PATIO:  PALACETE QUEGLES</t>
  </si>
  <si>
    <t>15 y 16/07/2021</t>
  </si>
  <si>
    <t>NESRA 15 S.L.</t>
  </si>
  <si>
    <t>Artistico: Gran Canaria Big Band con Esther Alfonso</t>
  </si>
  <si>
    <t>Artistico:CLAKETA SHOW</t>
  </si>
  <si>
    <t xml:space="preserve">Artistico: IMPRO CANARIAS 3,2,1 </t>
  </si>
  <si>
    <t xml:space="preserve">Artistico:LA MAGIA DE LA MUSICA DE DISNEY </t>
  </si>
  <si>
    <t>PUERTOS SONOROS: MILLER</t>
  </si>
  <si>
    <t>EDIFICIO MILLER. CULTURA EN ACCION. CICLO QUIEN RIE EL PRIMERO</t>
  </si>
  <si>
    <t>Patrocinio: Coproducción discográfica Mexico Sinfónico</t>
  </si>
  <si>
    <t>Patrocinio: FESTIVAL MUSICA RELIGIOSA</t>
  </si>
  <si>
    <t>Durante los meses de Agosto y Septiembre 2021</t>
  </si>
  <si>
    <t>CU213/2021/CM</t>
  </si>
  <si>
    <t>Artistico:Cesar  Strawberry Ciclo palabra  de rock</t>
  </si>
  <si>
    <t>13766394c</t>
  </si>
  <si>
    <t xml:space="preserve">JUAN MIGUEL SALAN HERRERO </t>
  </si>
  <si>
    <t xml:space="preserve">Artistico: Irene Drive CICLO CANARIAS URBANA </t>
  </si>
  <si>
    <t>MILLER: ES JUEVES ES TEATRO</t>
  </si>
  <si>
    <t>DELIRIUM TEATRO S.L.</t>
  </si>
  <si>
    <t>CU 231/2021/CM</t>
  </si>
  <si>
    <t>Artistico: Ciclo al Patio.La nuiña Monzónica y Chincheta</t>
  </si>
  <si>
    <t>PALACETE QUEGLES</t>
  </si>
  <si>
    <t>DEL 23 AL 25  DE SEPTIEMBRE DE 2021</t>
  </si>
  <si>
    <t>RAFAEL ALBERTO MOLINA GONZALEZ</t>
  </si>
  <si>
    <t>Artístico: SHOJO</t>
  </si>
  <si>
    <t>MEYLING AIZA BISOGNO EP HERVET</t>
  </si>
  <si>
    <t>Artístico : Mas allá de las palabras</t>
  </si>
  <si>
    <t>Artístico: Creatura</t>
  </si>
  <si>
    <t>Artístico:FINALE (Asociación al Revés)</t>
  </si>
  <si>
    <t>45741800K</t>
  </si>
  <si>
    <t>Artístico:Sinestesia y Kintsugi</t>
  </si>
  <si>
    <t>B12400305</t>
  </si>
  <si>
    <t xml:space="preserve"> PRODUCCIONES ESCENICAS CLAPSO S.L.</t>
  </si>
  <si>
    <t>FLORENCE STHEPAHNIE PIERRETE VAUGEOIS</t>
  </si>
  <si>
    <t>Artistico: Distans(compañía Vol E TEMPS</t>
  </si>
  <si>
    <t>16 y 17/09/2021</t>
  </si>
  <si>
    <t xml:space="preserve">Artístico:Tea Time </t>
  </si>
  <si>
    <t>09 y 10/09/2021</t>
  </si>
  <si>
    <t>EL PATIO TEATRO S.C.</t>
  </si>
  <si>
    <t>Artistico: La Maldicion de los hombres Malboro (Compañía: Isabel Vazquez y Elena Carrascal)</t>
  </si>
  <si>
    <t>4 y 5 /09/2021</t>
  </si>
  <si>
    <t>Artistico:Un perro llamado Baudelaire (Compañía: Bypass Teatro)</t>
  </si>
  <si>
    <t>FUNDACION CANARIA ORQUESTA FILARMONICA DE GRAN CANARIA</t>
  </si>
  <si>
    <t>CM/79/2021/TURISMO</t>
  </si>
  <si>
    <t>SERVICIO DE FOTOGRAFIA PARA ESTACION DE LAS PALMAS DE GRAN CANARIA</t>
  </si>
  <si>
    <t>ANTONIO HERNANDEZ SANTANA</t>
  </si>
  <si>
    <t>43653901Q</t>
  </si>
  <si>
    <t>CM/80/2021/TURISMO</t>
  </si>
  <si>
    <t>YAIZA SOCORRO SANTANA</t>
  </si>
  <si>
    <t>54080217H</t>
  </si>
  <si>
    <t>SABRINA CEBALLOS SANCHEZ</t>
  </si>
  <si>
    <t>44710330D</t>
  </si>
  <si>
    <t xml:space="preserve">CONTRATO DE SERVICIO DE FOTOGRAFIA </t>
  </si>
  <si>
    <t xml:space="preserve">CONTRATO SERVICIO </t>
  </si>
  <si>
    <t>CM/81/2021/TURISMO</t>
  </si>
  <si>
    <t xml:space="preserve">IMPORTE DE ADJUDICACION CON IGIC  </t>
  </si>
  <si>
    <t>PARQUE DORAMAS (MUSICA EN EL PARQUE)</t>
  </si>
  <si>
    <t>CU166/2021/CM</t>
  </si>
  <si>
    <t>CU167/2021/CM</t>
  </si>
  <si>
    <t>CU169/2021/CM</t>
  </si>
  <si>
    <t>CU171/2021/CM</t>
  </si>
  <si>
    <t>CU172/2021/CM</t>
  </si>
  <si>
    <t>CU174/2021/CM</t>
  </si>
  <si>
    <t>CU170/2021/CM</t>
  </si>
  <si>
    <t>CU175/2021/CM</t>
  </si>
  <si>
    <t>CU176/2021/CM</t>
  </si>
  <si>
    <t>CU177/2021/CM</t>
  </si>
  <si>
    <t>CU178/2021/CM</t>
  </si>
  <si>
    <t>CU179/2021/CM</t>
  </si>
  <si>
    <t>24406213Q</t>
  </si>
  <si>
    <t>CU219/2021/CM</t>
  </si>
  <si>
    <t>Artístico:Big Band Festival 2001</t>
  </si>
  <si>
    <t>BERTA HIDALGO DEL ARROYO</t>
  </si>
  <si>
    <t>09320072N</t>
  </si>
  <si>
    <t>B35363399</t>
  </si>
  <si>
    <t>CU286/2021/CM</t>
  </si>
  <si>
    <t>Patrocinio: Mojo Club Festival</t>
  </si>
  <si>
    <t>24,25 y 26 /9/2021</t>
  </si>
  <si>
    <t>PLAY-IN PRODUCCIONES S.L.</t>
  </si>
  <si>
    <t>B05448923</t>
  </si>
  <si>
    <t>Artistico: SARA CORREIRA</t>
  </si>
  <si>
    <r>
      <rPr>
        <b/>
        <sz val="12"/>
        <color rgb="FF0000FF"/>
        <rFont val="Calibri"/>
        <family val="2"/>
      </rPr>
      <t>ESTACIÓN LPA -</t>
    </r>
    <r>
      <rPr>
        <sz val="12"/>
        <color rgb="FF000000"/>
        <rFont val="Calibri"/>
        <family val="2"/>
      </rPr>
      <t xml:space="preserve"> TALLER DE HUERTOS URBANOS Y ALQUILER MEDIO DÍA DE PLATA BAJA Y AZOTEA DE TALLERES PALERMO</t>
    </r>
  </si>
  <si>
    <r>
      <rPr>
        <b/>
        <sz val="12"/>
        <color rgb="FF0000FF"/>
        <rFont val="Calibri"/>
        <family val="2"/>
      </rPr>
      <t xml:space="preserve">ESTACIÓN LPA - </t>
    </r>
    <r>
      <rPr>
        <sz val="12"/>
        <color rgb="FF000000"/>
        <rFont val="Calibri"/>
        <family val="2"/>
      </rPr>
      <t xml:space="preserve">VISITA GUIADA GUAGUA TURÍSTICA </t>
    </r>
  </si>
  <si>
    <r>
      <rPr>
        <b/>
        <sz val="12"/>
        <color rgb="FF0000FF"/>
        <rFont val="Calibri"/>
        <family val="2"/>
      </rPr>
      <t>ESTACIÓN LPA -</t>
    </r>
    <r>
      <rPr>
        <sz val="12"/>
        <color rgb="FF000000"/>
        <rFont val="Calibri"/>
        <family val="2"/>
      </rPr>
      <t xml:space="preserve"> GUÍA DE TURISMO PARA RUTA THE ROOF BIKE TOUR</t>
    </r>
  </si>
  <si>
    <r>
      <rPr>
        <b/>
        <sz val="12"/>
        <color rgb="FF0000FF"/>
        <rFont val="Calibri"/>
        <family val="2"/>
      </rPr>
      <t xml:space="preserve">ESTACIÓN LPA - </t>
    </r>
    <r>
      <rPr>
        <sz val="12"/>
        <color rgb="FF000000"/>
        <rFont val="Calibri"/>
        <family val="2"/>
      </rPr>
      <t>SERVICIO DE GUÍA TURÍSTICO VISITA AL PUERTO Y SENDERISMO GUIADO EN EL CONFITAL</t>
    </r>
  </si>
  <si>
    <r>
      <rPr>
        <b/>
        <sz val="12"/>
        <color rgb="FF0000FF"/>
        <rFont val="Calibri"/>
        <family val="2"/>
      </rPr>
      <t xml:space="preserve">ESTACIÓN LPA - </t>
    </r>
    <r>
      <rPr>
        <sz val="12"/>
        <color rgb="FF000000"/>
        <rFont val="Calibri"/>
        <family val="2"/>
      </rPr>
      <t>ACTIVIDAD DE SNORKELING LAS CANTERAS</t>
    </r>
  </si>
  <si>
    <r>
      <rPr>
        <b/>
        <sz val="12"/>
        <color rgb="FF0000FF"/>
        <rFont val="Calibri"/>
        <family val="2"/>
      </rPr>
      <t xml:space="preserve">ESTACIÓN LPA - </t>
    </r>
    <r>
      <rPr>
        <sz val="12"/>
        <color rgb="FF000000"/>
        <rFont val="Calibri"/>
        <family val="2"/>
      </rPr>
      <t>SERVICIO DE ALQUILER DE AUTOBÚS</t>
    </r>
  </si>
  <si>
    <r>
      <rPr>
        <b/>
        <sz val="12"/>
        <color rgb="FF0000FF"/>
        <rFont val="Calibri"/>
        <family val="2"/>
      </rPr>
      <t xml:space="preserve">ESTACIÓN LPA - </t>
    </r>
    <r>
      <rPr>
        <sz val="12"/>
        <color rgb="FF000000"/>
        <rFont val="Calibri"/>
        <family val="2"/>
      </rPr>
      <t>CURSO DE INICIACIÓN AL SURF</t>
    </r>
  </si>
  <si>
    <r>
      <rPr>
        <b/>
        <sz val="12"/>
        <color rgb="FF0000FF"/>
        <rFont val="Calibri"/>
        <family val="2"/>
      </rPr>
      <t>ESTACIÓN LPA -</t>
    </r>
    <r>
      <rPr>
        <sz val="12"/>
        <color rgb="FF000000"/>
        <rFont val="Calibri"/>
        <family val="2"/>
      </rPr>
      <t xml:space="preserve"> ACTUACIÓN DJ EN TAJ ROOFTOP DEL HOTEL SILKEN SAAJ
DÚO PIANO VOZ EN EL HOTEL REINA ISABEL
CONCIERTO EN STAGE SKY BAR HOTEL OCCIDENTAL
ACTUACIÓN DJ EN EL SPA DEL HOTEL SANTA CATALINA 
ACTUACIÓN IRENE BOLERO EN HOTEL SANTA CATALINA</t>
    </r>
  </si>
  <si>
    <r>
      <rPr>
        <b/>
        <sz val="12"/>
        <color rgb="FF0000FF"/>
        <rFont val="Calibri"/>
        <family val="2"/>
      </rPr>
      <t>ESTACIÓN LPA -</t>
    </r>
    <r>
      <rPr>
        <sz val="12"/>
        <color rgb="FF000000"/>
        <rFont val="Calibri"/>
        <family val="2"/>
      </rPr>
      <t xml:space="preserve"> RUTA "INFLUENCIA BRITÁNICA EN LAS PALMAS DE GRAN CANARIA"
RUTA "JARDÍN BOTÁNICO VIERA Y CLAVIJO"</t>
    </r>
  </si>
  <si>
    <r>
      <rPr>
        <b/>
        <sz val="12"/>
        <color rgb="FF0000FF"/>
        <rFont val="Calibri"/>
        <family val="2"/>
      </rPr>
      <t xml:space="preserve">ESTACIÓN LPA - </t>
    </r>
    <r>
      <rPr>
        <sz val="12"/>
        <color rgb="FF000000"/>
        <rFont val="Calibri"/>
        <family val="2"/>
      </rPr>
      <t xml:space="preserve">TALLER FLORAL </t>
    </r>
  </si>
  <si>
    <r>
      <rPr>
        <b/>
        <sz val="12"/>
        <color rgb="FF0000FF"/>
        <rFont val="Calibri"/>
        <family val="2"/>
      </rPr>
      <t xml:space="preserve">ESTACIÓN LPA - </t>
    </r>
    <r>
      <rPr>
        <sz val="12"/>
        <color rgb="FF000000"/>
        <rFont val="Calibri"/>
        <family val="2"/>
      </rPr>
      <t xml:space="preserve">CLASE DE YOGA  </t>
    </r>
  </si>
  <si>
    <r>
      <rPr>
        <b/>
        <sz val="12"/>
        <color rgb="FF0000FF"/>
        <rFont val="Calibri"/>
        <family val="2"/>
      </rPr>
      <t xml:space="preserve">ESTACIÓN LPA - </t>
    </r>
    <r>
      <rPr>
        <sz val="12"/>
        <color rgb="FF000000"/>
        <rFont val="Calibri"/>
        <family val="2"/>
      </rPr>
      <t>SERVICIO DE ENTRENAMIENTO EN GRUPO</t>
    </r>
  </si>
  <si>
    <r>
      <rPr>
        <b/>
        <sz val="12"/>
        <color rgb="FF0000FF"/>
        <rFont val="Calibri"/>
        <family val="2"/>
      </rPr>
      <t xml:space="preserve">ESTACIÓN LPA - </t>
    </r>
    <r>
      <rPr>
        <sz val="12"/>
        <color rgb="FF000000"/>
        <rFont val="Calibri"/>
        <family val="2"/>
      </rPr>
      <t>AGV EXPRESS. LICENCIA POR UN FIN DE SEMANA DE "EL CAMINO DE GALDÓS"</t>
    </r>
  </si>
  <si>
    <r>
      <rPr>
        <b/>
        <sz val="12"/>
        <color rgb="FF0000FF"/>
        <rFont val="Calibri"/>
        <family val="2"/>
      </rPr>
      <t xml:space="preserve">ESTACIÓN LPA - </t>
    </r>
    <r>
      <rPr>
        <sz val="12"/>
        <color rgb="FF000000"/>
        <rFont val="Calibri"/>
        <family val="2"/>
      </rPr>
      <t>CONCIERTO AGUAJE EN CORDIAL LA PEREGRINA Y ACTUACIÓN DE LÁZARO SANDOVAL EN EL HOTEL SILKEN SAAJ</t>
    </r>
  </si>
  <si>
    <r>
      <rPr>
        <b/>
        <sz val="12"/>
        <color rgb="FF0000FF"/>
        <rFont val="Calibri"/>
        <family val="2"/>
      </rPr>
      <t xml:space="preserve">ESTACIÓN LPA - </t>
    </r>
    <r>
      <rPr>
        <sz val="12"/>
        <color rgb="FF000000"/>
        <rFont val="Calibri"/>
        <family val="2"/>
      </rPr>
      <t>ACTUACIÓN FOLCLORE FUSIÓN EN HOTEL SILKEN SAAJ</t>
    </r>
  </si>
  <si>
    <r>
      <rPr>
        <b/>
        <sz val="12"/>
        <color rgb="FF0000FF"/>
        <rFont val="Calibri"/>
        <family val="2"/>
      </rPr>
      <t>ESTACIÓN LPA -</t>
    </r>
    <r>
      <rPr>
        <sz val="12"/>
        <color rgb="FF000000"/>
        <rFont val="Calibri"/>
        <family val="2"/>
      </rPr>
      <t xml:space="preserve"> SESIÓN DE DJ EN EL HOTEL SILKEN SAAJ</t>
    </r>
  </si>
  <si>
    <r>
      <rPr>
        <b/>
        <sz val="12"/>
        <color rgb="FF0000FF"/>
        <rFont val="Calibri"/>
        <family val="2"/>
      </rPr>
      <t xml:space="preserve">ESTACIÓN LPA - </t>
    </r>
    <r>
      <rPr>
        <sz val="12"/>
        <color theme="1"/>
        <rFont val="Calibri"/>
        <family val="2"/>
        <scheme val="minor"/>
      </rPr>
      <t>TALLER COCINA JAPONESA</t>
    </r>
  </si>
  <si>
    <r>
      <rPr>
        <b/>
        <sz val="12"/>
        <color rgb="FF0000FF"/>
        <rFont val="Calibri"/>
        <family val="2"/>
      </rPr>
      <t>ESTACIÓN LPA -</t>
    </r>
    <r>
      <rPr>
        <sz val="12"/>
        <color theme="1"/>
        <rFont val="Calibri"/>
        <family val="2"/>
        <scheme val="minor"/>
      </rPr>
      <t xml:space="preserve"> MONITOR EN RUTAS CULTURALES "UNA RANA EN EL JARDÍN" Y "LA FRONTERA ENTRE LA VIDA Y LA MUERTE: CEMENTERIO DE VEGUETA Y CEMENTERIO INGLÉS"  </t>
    </r>
  </si>
  <si>
    <r>
      <rPr>
        <b/>
        <sz val="12"/>
        <color rgb="FF0000FF"/>
        <rFont val="Calibri"/>
        <family val="2"/>
      </rPr>
      <t xml:space="preserve">ESTACIÓN LPA </t>
    </r>
    <r>
      <rPr>
        <sz val="12"/>
        <color theme="1"/>
        <rFont val="Calibri"/>
        <family val="2"/>
        <scheme val="minor"/>
      </rPr>
      <t>- TALLER DE COCTELERÍA DE HOLLYWOOD</t>
    </r>
  </si>
  <si>
    <r>
      <rPr>
        <b/>
        <sz val="12"/>
        <color rgb="FF0000FF"/>
        <rFont val="Calibri"/>
        <family val="2"/>
      </rPr>
      <t xml:space="preserve">ESTACIÓN LPA - </t>
    </r>
    <r>
      <rPr>
        <sz val="12"/>
        <color theme="1"/>
        <rFont val="Calibri"/>
        <family val="2"/>
        <scheme val="minor"/>
      </rPr>
      <t>AUDIOGUÍAS AUDIOVISUALES</t>
    </r>
  </si>
  <si>
    <r>
      <rPr>
        <b/>
        <sz val="12"/>
        <color rgb="FF0000FF"/>
        <rFont val="Calibri"/>
        <family val="2"/>
      </rPr>
      <t xml:space="preserve">ESTACIÓN LPA </t>
    </r>
    <r>
      <rPr>
        <sz val="12"/>
        <color theme="1"/>
        <rFont val="Calibri"/>
        <family val="2"/>
        <scheme val="minor"/>
      </rPr>
      <t>- TOUR EN KAYAK AL ATARDECER EN LAS CANTERAS</t>
    </r>
  </si>
  <si>
    <r>
      <rPr>
        <b/>
        <sz val="12"/>
        <color rgb="FF0000FF"/>
        <rFont val="Calibri"/>
        <family val="2"/>
      </rPr>
      <t xml:space="preserve">ESTACIÓN LPA </t>
    </r>
    <r>
      <rPr>
        <sz val="12"/>
        <color theme="1"/>
        <rFont val="Calibri"/>
        <family val="2"/>
        <scheme val="minor"/>
      </rPr>
      <t>- SERVICIO DE TRASLADO GRUPO DESDE LAS PALMAS DE GC A SANTA BRÍGIDA</t>
    </r>
  </si>
  <si>
    <r>
      <rPr>
        <b/>
        <sz val="12"/>
        <color rgb="FF0000FF"/>
        <rFont val="Calibri"/>
        <family val="2"/>
      </rPr>
      <t xml:space="preserve">ESTACIÓN LPA </t>
    </r>
    <r>
      <rPr>
        <sz val="12"/>
        <color theme="1"/>
        <rFont val="Calibri"/>
        <family val="2"/>
        <scheme val="minor"/>
      </rPr>
      <t>- TALLER DE COMETAS RECICLADAS Y JUGUETES DE VIENTO</t>
    </r>
  </si>
  <si>
    <r>
      <rPr>
        <b/>
        <sz val="12"/>
        <color rgb="FF0000FF"/>
        <rFont val="Calibri"/>
        <family val="2"/>
      </rPr>
      <t xml:space="preserve">ESTACIÓN LPA - </t>
    </r>
    <r>
      <rPr>
        <sz val="12"/>
        <color theme="1"/>
        <rFont val="Calibri"/>
        <family val="2"/>
        <scheme val="minor"/>
      </rPr>
      <t>JORNADAS DE MINDFULNESS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</si>
</sst>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d/mm/yyyy"/>
    <numFmt numFmtId="166" formatCode="#,##0.00\ [$€-1]"/>
  </numFmts>
  <fonts count="9" x14ac:knownFonts="1">
    <font>
      <sz val="11"/>
      <color theme="1"/>
      <name val="Calibri"/>
      <family val="2"/>
      <scheme val="minor"/>
    </font>
    <font>
      <sz val="11"/>
      <color rgb="FF9C5700"/>
      <name val="Calibri"/>
      <family val="2"/>
      <scheme val="minor"/>
    </font>
    <font>
      <b/>
      <sz val="11"/>
      <color theme="0"/>
      <name val="Calibri"/>
      <family val="2"/>
      <scheme val="minor"/>
    </font>
    <font>
      <sz val="12"/>
      <color theme="1"/>
      <name val="Calibri"/>
      <family val="2"/>
      <scheme val="minor"/>
    </font>
    <font>
      <sz val="11"/>
      <color rgb="FF000000"/>
      <name val="Calibri"/>
      <family val="2"/>
    </font>
    <font>
      <sz val="12"/>
      <name val="Calibri"/>
      <family val="2"/>
      <scheme val="minor"/>
    </font>
    <font>
      <sz val="12"/>
      <color rgb="FF000000"/>
      <name val="Calibri"/>
      <family val="2"/>
    </font>
    <font>
      <sz val="12"/>
      <color theme="1"/>
      <name val="Calibri"/>
      <family val="2"/>
    </font>
    <font>
      <b/>
      <sz val="12"/>
      <color rgb="FF0000FF"/>
      <name val="Calibri"/>
      <family val="2"/>
    </font>
  </fonts>
  <fills count="7">
    <fill>
      <patternFill patternType="none"/>
    </fill>
    <fill>
      <patternFill patternType="gray125"/>
    </fill>
    <fill>
      <patternFill patternType="solid">
        <fgColor rgb="FFFFEB9C"/>
      </patternFill>
    </fill>
    <fill>
      <patternFill patternType="solid">
        <fgColor theme="1"/>
        <bgColor indexed="64"/>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113">
    <xf numFmtId="0" fontId="0" fillId="0" borderId="0" xfId="0"/>
    <xf numFmtId="0" fontId="0" fillId="0" borderId="0" xfId="0" applyAlignment="1">
      <alignment horizontal="center"/>
    </xf>
    <xf numFmtId="0" fontId="2" fillId="3" borderId="1" xfId="0" applyFont="1" applyFill="1" applyBorder="1" applyAlignment="1">
      <alignment horizontal="center" vertical="center"/>
    </xf>
    <xf numFmtId="9" fontId="2" fillId="3" borderId="1" xfId="0" applyNumberFormat="1" applyFont="1" applyFill="1" applyBorder="1" applyAlignment="1">
      <alignment horizontal="center" vertical="center"/>
    </xf>
    <xf numFmtId="0" fontId="0" fillId="4" borderId="1" xfId="0" applyFill="1" applyBorder="1" applyAlignment="1">
      <alignment horizontal="center" vertical="center" wrapText="1"/>
    </xf>
    <xf numFmtId="0" fontId="0" fillId="0" borderId="0" xfId="0"/>
    <xf numFmtId="0" fontId="0" fillId="0" borderId="0" xfId="0"/>
    <xf numFmtId="0" fontId="3" fillId="0" borderId="1" xfId="0" applyFont="1" applyFill="1" applyBorder="1" applyAlignment="1">
      <alignment horizontal="center" vertical="center" wrapText="1"/>
    </xf>
    <xf numFmtId="0" fontId="0" fillId="0" borderId="0" xfId="0"/>
    <xf numFmtId="0" fontId="0" fillId="4" borderId="0" xfId="0" applyFill="1"/>
    <xf numFmtId="0" fontId="4" fillId="4" borderId="0" xfId="0" applyFont="1" applyFill="1" applyBorder="1" applyAlignment="1">
      <alignment horizontal="center" vertical="center" wrapText="1"/>
    </xf>
    <xf numFmtId="0" fontId="0" fillId="0" borderId="0" xfId="0"/>
    <xf numFmtId="0" fontId="0" fillId="0" borderId="0" xfId="0"/>
    <xf numFmtId="0" fontId="2" fillId="3" borderId="1" xfId="0" applyFont="1" applyFill="1" applyBorder="1" applyAlignment="1">
      <alignment horizontal="center" vertical="center" wrapText="1"/>
    </xf>
    <xf numFmtId="166" fontId="4" fillId="6" borderId="3" xfId="0" applyNumberFormat="1" applyFont="1" applyFill="1" applyBorder="1" applyAlignment="1">
      <alignment vertical="center" wrapText="1"/>
    </xf>
    <xf numFmtId="0" fontId="0" fillId="0" borderId="0" xfId="0"/>
    <xf numFmtId="0" fontId="0" fillId="0" borderId="0" xfId="0" applyBorder="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14" fontId="3" fillId="4"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5" fillId="4" borderId="1" xfId="0" applyFont="1" applyFill="1" applyBorder="1" applyAlignment="1">
      <alignment horizontal="center" vertical="center"/>
    </xf>
    <xf numFmtId="0" fontId="3" fillId="4" borderId="1" xfId="0" applyFont="1" applyFill="1" applyBorder="1" applyAlignment="1">
      <alignment vertical="center" wrapText="1"/>
    </xf>
    <xf numFmtId="0" fontId="5"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164" fontId="5" fillId="4" borderId="1" xfId="0" applyNumberFormat="1" applyFont="1" applyFill="1" applyBorder="1" applyAlignment="1">
      <alignment horizontal="center" vertical="center"/>
    </xf>
    <xf numFmtId="14" fontId="5" fillId="4" borderId="1" xfId="0" applyNumberFormat="1" applyFont="1" applyFill="1" applyBorder="1" applyAlignment="1">
      <alignment horizontal="center" vertical="center"/>
    </xf>
    <xf numFmtId="0" fontId="5" fillId="4" borderId="1" xfId="1" applyFont="1" applyFill="1" applyBorder="1" applyAlignment="1">
      <alignment horizontal="center" vertical="center" wrapText="1"/>
    </xf>
    <xf numFmtId="0" fontId="5" fillId="4" borderId="1" xfId="1" applyFont="1" applyFill="1" applyBorder="1" applyAlignment="1">
      <alignment horizontal="center" vertical="center"/>
    </xf>
    <xf numFmtId="164" fontId="5" fillId="4" borderId="1" xfId="1" applyNumberFormat="1" applyFont="1" applyFill="1" applyBorder="1" applyAlignment="1">
      <alignment horizontal="center" vertical="center"/>
    </xf>
    <xf numFmtId="0" fontId="5" fillId="0" borderId="1" xfId="0" applyFont="1" applyFill="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5" fillId="0" borderId="1" xfId="1" applyFont="1" applyFill="1" applyBorder="1" applyAlignment="1">
      <alignment horizontal="center" vertical="center"/>
    </xf>
    <xf numFmtId="164" fontId="3" fillId="4" borderId="2" xfId="0" applyNumberFormat="1" applyFont="1" applyFill="1" applyBorder="1" applyAlignment="1">
      <alignment horizontal="center" vertical="center"/>
    </xf>
    <xf numFmtId="164" fontId="3" fillId="4" borderId="3" xfId="0" applyNumberFormat="1" applyFont="1" applyFill="1" applyBorder="1" applyAlignment="1">
      <alignment horizontal="center" vertical="center"/>
    </xf>
    <xf numFmtId="164" fontId="5" fillId="0" borderId="1" xfId="0" applyNumberFormat="1" applyFont="1" applyBorder="1" applyAlignment="1">
      <alignment horizontal="center" vertical="center"/>
    </xf>
    <xf numFmtId="164" fontId="3" fillId="0" borderId="2" xfId="0" applyNumberFormat="1" applyFont="1" applyBorder="1" applyAlignment="1">
      <alignment horizontal="center" vertical="center"/>
    </xf>
    <xf numFmtId="164" fontId="3" fillId="0" borderId="3" xfId="0" applyNumberFormat="1" applyFont="1" applyBorder="1" applyAlignment="1">
      <alignment horizontal="center" vertical="center"/>
    </xf>
    <xf numFmtId="164" fontId="5" fillId="0" borderId="2" xfId="0" applyNumberFormat="1" applyFont="1" applyBorder="1" applyAlignment="1">
      <alignment horizontal="center" vertical="center"/>
    </xf>
    <xf numFmtId="164" fontId="5" fillId="0" borderId="3" xfId="0" applyNumberFormat="1" applyFont="1" applyBorder="1" applyAlignment="1">
      <alignment horizontal="center" vertical="center"/>
    </xf>
    <xf numFmtId="0" fontId="6"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166" fontId="6" fillId="4" borderId="1" xfId="0" applyNumberFormat="1" applyFont="1" applyFill="1" applyBorder="1" applyAlignment="1">
      <alignment horizontal="center" vertical="center"/>
    </xf>
    <xf numFmtId="166" fontId="6" fillId="4" borderId="8" xfId="0" applyNumberFormat="1" applyFont="1" applyFill="1" applyBorder="1" applyAlignment="1">
      <alignment horizontal="center" vertical="center"/>
    </xf>
    <xf numFmtId="166" fontId="3"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166" fontId="6" fillId="4" borderId="8" xfId="0" applyNumberFormat="1" applyFont="1" applyFill="1" applyBorder="1" applyAlignment="1">
      <alignment horizontal="center" vertical="center" wrapText="1"/>
    </xf>
    <xf numFmtId="14" fontId="7" fillId="4"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xf>
    <xf numFmtId="165" fontId="6" fillId="5"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4" fontId="7" fillId="5" borderId="1" xfId="0" applyNumberFormat="1" applyFont="1" applyFill="1" applyBorder="1" applyAlignment="1">
      <alignment horizontal="center" vertical="center"/>
    </xf>
    <xf numFmtId="0" fontId="6" fillId="6"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4" fontId="3" fillId="4" borderId="9" xfId="0" applyNumberFormat="1" applyFont="1" applyFill="1" applyBorder="1" applyAlignment="1">
      <alignment horizontal="center" vertical="center"/>
    </xf>
    <xf numFmtId="14" fontId="6" fillId="0" borderId="1" xfId="0" applyNumberFormat="1" applyFont="1" applyBorder="1" applyAlignment="1">
      <alignment horizontal="center" vertical="center"/>
    </xf>
    <xf numFmtId="0" fontId="7" fillId="4" borderId="1" xfId="0" applyFont="1" applyFill="1" applyBorder="1" applyAlignment="1">
      <alignment horizontal="center" vertical="center" wrapText="1"/>
    </xf>
    <xf numFmtId="164" fontId="3" fillId="4" borderId="10" xfId="0" applyNumberFormat="1" applyFont="1" applyFill="1" applyBorder="1" applyAlignment="1">
      <alignment horizontal="center" vertical="center"/>
    </xf>
    <xf numFmtId="0" fontId="6" fillId="0" borderId="1" xfId="0" applyFont="1" applyBorder="1" applyAlignment="1">
      <alignment horizontal="center" vertical="center"/>
    </xf>
    <xf numFmtId="49" fontId="6" fillId="6" borderId="1" xfId="0" applyNumberFormat="1" applyFont="1" applyFill="1" applyBorder="1" applyAlignment="1">
      <alignment horizontal="center" vertical="center" wrapText="1"/>
    </xf>
    <xf numFmtId="165" fontId="6"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166" fontId="6" fillId="6" borderId="1" xfId="0" applyNumberFormat="1" applyFont="1" applyFill="1" applyBorder="1" applyAlignment="1">
      <alignment horizontal="center" vertical="center" wrapText="1"/>
    </xf>
    <xf numFmtId="166" fontId="6" fillId="4" borderId="2" xfId="0" applyNumberFormat="1" applyFont="1" applyFill="1" applyBorder="1" applyAlignment="1">
      <alignment horizontal="center" vertical="center" wrapText="1"/>
    </xf>
    <xf numFmtId="166" fontId="6" fillId="4" borderId="3" xfId="0" applyNumberFormat="1"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166" fontId="6" fillId="4" borderId="2" xfId="0" applyNumberFormat="1" applyFont="1" applyFill="1" applyBorder="1" applyAlignment="1">
      <alignment horizontal="center" vertical="center"/>
    </xf>
    <xf numFmtId="166" fontId="6" fillId="4" borderId="3" xfId="0" applyNumberFormat="1" applyFont="1" applyFill="1" applyBorder="1" applyAlignment="1">
      <alignment horizontal="center" vertical="center"/>
    </xf>
    <xf numFmtId="164" fontId="3" fillId="0" borderId="2" xfId="0" applyNumberFormat="1" applyFont="1" applyBorder="1" applyAlignment="1">
      <alignment horizontal="center" vertical="center"/>
    </xf>
    <xf numFmtId="164" fontId="3" fillId="0" borderId="3" xfId="0" applyNumberFormat="1" applyFont="1" applyBorder="1" applyAlignment="1">
      <alignment horizontal="center" vertical="center"/>
    </xf>
    <xf numFmtId="164" fontId="5" fillId="0" borderId="2" xfId="0" applyNumberFormat="1" applyFont="1" applyBorder="1" applyAlignment="1">
      <alignment horizontal="center" vertical="center"/>
    </xf>
    <xf numFmtId="164" fontId="5" fillId="0" borderId="3" xfId="0" applyNumberFormat="1" applyFont="1" applyBorder="1" applyAlignment="1">
      <alignment horizontal="center" vertical="center"/>
    </xf>
    <xf numFmtId="164" fontId="3" fillId="4" borderId="2" xfId="0" applyNumberFormat="1" applyFont="1" applyFill="1" applyBorder="1" applyAlignment="1">
      <alignment horizontal="center" vertical="center"/>
    </xf>
    <xf numFmtId="164" fontId="3" fillId="4" borderId="3" xfId="0" applyNumberFormat="1" applyFont="1" applyFill="1" applyBorder="1" applyAlignment="1">
      <alignment horizontal="center" vertical="center"/>
    </xf>
    <xf numFmtId="166" fontId="3" fillId="4" borderId="2" xfId="0" applyNumberFormat="1" applyFont="1" applyFill="1" applyBorder="1" applyAlignment="1">
      <alignment horizontal="center" vertical="center" wrapText="1"/>
    </xf>
    <xf numFmtId="166" fontId="3" fillId="4" borderId="3" xfId="0" applyNumberFormat="1" applyFont="1" applyFill="1" applyBorder="1" applyAlignment="1">
      <alignment horizontal="center" vertical="center" wrapText="1"/>
    </xf>
    <xf numFmtId="164" fontId="5" fillId="4" borderId="2" xfId="0" applyNumberFormat="1" applyFont="1" applyFill="1" applyBorder="1" applyAlignment="1">
      <alignment horizontal="center" vertical="center"/>
    </xf>
    <xf numFmtId="164" fontId="5" fillId="4" borderId="3" xfId="0" applyNumberFormat="1" applyFont="1" applyFill="1" applyBorder="1" applyAlignment="1">
      <alignment horizontal="center" vertical="center"/>
    </xf>
    <xf numFmtId="164" fontId="5" fillId="4" borderId="2" xfId="1" applyNumberFormat="1" applyFont="1" applyFill="1" applyBorder="1" applyAlignment="1">
      <alignment horizontal="center" vertical="center"/>
    </xf>
    <xf numFmtId="164" fontId="5" fillId="4" borderId="3" xfId="1" applyNumberFormat="1" applyFont="1" applyFill="1" applyBorder="1" applyAlignment="1">
      <alignment horizontal="center" vertical="center"/>
    </xf>
    <xf numFmtId="0" fontId="3" fillId="0" borderId="3" xfId="0" applyFont="1" applyBorder="1" applyAlignment="1">
      <alignment horizontal="center" vertical="center"/>
    </xf>
    <xf numFmtId="0" fontId="3" fillId="4" borderId="3" xfId="0" applyFont="1" applyFill="1" applyBorder="1" applyAlignment="1">
      <alignment horizontal="center" vertical="center"/>
    </xf>
    <xf numFmtId="166" fontId="6" fillId="6" borderId="2" xfId="0" applyNumberFormat="1" applyFont="1" applyFill="1" applyBorder="1" applyAlignment="1">
      <alignment horizontal="center" vertical="center" wrapText="1"/>
    </xf>
    <xf numFmtId="166" fontId="6" fillId="6" borderId="3" xfId="0" applyNumberFormat="1" applyFont="1" applyFill="1" applyBorder="1" applyAlignment="1">
      <alignment horizontal="center" vertical="center" wrapText="1"/>
    </xf>
    <xf numFmtId="166" fontId="6" fillId="4" borderId="4" xfId="0" applyNumberFormat="1" applyFont="1" applyFill="1" applyBorder="1" applyAlignment="1">
      <alignment horizontal="center" vertical="center" wrapText="1"/>
    </xf>
    <xf numFmtId="166" fontId="6" fillId="4" borderId="6"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166" fontId="6" fillId="4" borderId="5" xfId="0" applyNumberFormat="1" applyFont="1" applyFill="1" applyBorder="1" applyAlignment="1">
      <alignment horizontal="center" vertical="center"/>
    </xf>
    <xf numFmtId="166" fontId="6" fillId="4" borderId="7" xfId="0" applyNumberFormat="1" applyFont="1" applyFill="1" applyBorder="1" applyAlignment="1">
      <alignment horizontal="center" vertical="center"/>
    </xf>
    <xf numFmtId="0" fontId="5" fillId="0" borderId="3" xfId="0" applyFont="1" applyBorder="1" applyAlignment="1">
      <alignment horizontal="center" vertical="center"/>
    </xf>
    <xf numFmtId="0" fontId="5" fillId="4" borderId="3" xfId="1" applyFont="1" applyFill="1" applyBorder="1" applyAlignment="1">
      <alignment horizontal="center" vertical="center"/>
    </xf>
    <xf numFmtId="0" fontId="5" fillId="4" borderId="3" xfId="0" applyFont="1" applyFill="1" applyBorder="1" applyAlignment="1">
      <alignment horizontal="center" vertical="center"/>
    </xf>
    <xf numFmtId="0" fontId="0" fillId="0" borderId="0" xfId="0"/>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37469-D84C-4841-AA68-D5507B6736A4}">
  <sheetPr>
    <pageSetUpPr fitToPage="1"/>
  </sheetPr>
  <dimension ref="A3:R130"/>
  <sheetViews>
    <sheetView tabSelected="1" view="pageLayout" topLeftCell="D68" zoomScaleNormal="100" workbookViewId="0">
      <selection activeCell="O71" sqref="O71"/>
    </sheetView>
  </sheetViews>
  <sheetFormatPr baseColWidth="10" defaultRowHeight="15" x14ac:dyDescent="0.25"/>
  <cols>
    <col min="2" max="2" width="20.42578125" customWidth="1"/>
    <col min="3" max="3" width="24.28515625" customWidth="1"/>
    <col min="4" max="4" width="27.85546875" customWidth="1"/>
    <col min="5" max="5" width="34.85546875" customWidth="1"/>
    <col min="6" max="6" width="14.7109375" customWidth="1"/>
    <col min="7" max="7" width="21.5703125" customWidth="1"/>
    <col min="8" max="8" width="32" customWidth="1"/>
    <col min="9" max="9" width="16.28515625" customWidth="1"/>
    <col min="10" max="11" width="17.5703125" customWidth="1"/>
    <col min="12" max="12" width="6.85546875" customWidth="1"/>
    <col min="13" max="13" width="0.140625" customWidth="1"/>
    <col min="14" max="14" width="16.85546875" customWidth="1"/>
    <col min="15" max="15" width="21.5703125" customWidth="1"/>
  </cols>
  <sheetData>
    <row r="3" spans="2:15" ht="9" customHeight="1" x14ac:dyDescent="0.25">
      <c r="B3" s="1"/>
      <c r="C3" s="112"/>
      <c r="D3" s="112"/>
      <c r="E3" s="112"/>
      <c r="F3" s="112"/>
      <c r="G3" s="112"/>
      <c r="H3" s="112"/>
      <c r="I3" s="112"/>
      <c r="J3" s="112"/>
      <c r="K3" s="112"/>
      <c r="L3" s="112"/>
      <c r="M3" s="112"/>
      <c r="N3" s="112"/>
      <c r="O3" s="112"/>
    </row>
    <row r="4" spans="2:15" ht="30" hidden="1" customHeight="1" x14ac:dyDescent="0.25">
      <c r="C4" s="112"/>
      <c r="D4" s="112"/>
      <c r="E4" s="112"/>
      <c r="F4" s="112"/>
      <c r="G4" s="112"/>
      <c r="H4" s="112"/>
      <c r="I4" s="112"/>
      <c r="J4" s="112"/>
      <c r="K4" s="15"/>
      <c r="L4" s="15"/>
      <c r="M4" s="15"/>
      <c r="N4" s="15"/>
      <c r="O4" s="15"/>
    </row>
    <row r="5" spans="2:15" ht="22.5" customHeight="1" x14ac:dyDescent="0.25">
      <c r="B5" s="1"/>
      <c r="E5" s="1"/>
      <c r="F5" s="1"/>
      <c r="I5" s="1"/>
    </row>
    <row r="6" spans="2:15" ht="50.1" customHeight="1" x14ac:dyDescent="0.25">
      <c r="B6" s="2" t="s">
        <v>358</v>
      </c>
      <c r="C6" s="2" t="s">
        <v>0</v>
      </c>
      <c r="D6" s="2" t="s">
        <v>1</v>
      </c>
      <c r="E6" s="2" t="s">
        <v>2</v>
      </c>
      <c r="F6" s="2" t="s">
        <v>3</v>
      </c>
      <c r="G6" s="2" t="s">
        <v>4</v>
      </c>
      <c r="H6" s="2" t="s">
        <v>5</v>
      </c>
      <c r="I6" s="2" t="s">
        <v>6</v>
      </c>
      <c r="J6" s="2" t="s">
        <v>7</v>
      </c>
      <c r="K6" s="84" t="s">
        <v>8</v>
      </c>
      <c r="L6" s="85"/>
      <c r="M6" s="2" t="s">
        <v>9</v>
      </c>
      <c r="N6" s="3">
        <v>0.15</v>
      </c>
      <c r="O6" s="13" t="s">
        <v>443</v>
      </c>
    </row>
    <row r="7" spans="2:15" ht="56.85" customHeight="1" x14ac:dyDescent="0.25">
      <c r="B7" s="17" t="s">
        <v>10</v>
      </c>
      <c r="C7" s="18" t="s">
        <v>11</v>
      </c>
      <c r="D7" s="18" t="s">
        <v>12</v>
      </c>
      <c r="E7" s="19">
        <v>44380</v>
      </c>
      <c r="F7" s="19">
        <v>44379</v>
      </c>
      <c r="G7" s="18" t="s">
        <v>13</v>
      </c>
      <c r="H7" s="17" t="s">
        <v>14</v>
      </c>
      <c r="I7" s="17" t="s">
        <v>359</v>
      </c>
      <c r="J7" s="20">
        <v>3271.03</v>
      </c>
      <c r="K7" s="88">
        <v>228.97</v>
      </c>
      <c r="L7" s="100"/>
      <c r="M7" s="88">
        <v>0</v>
      </c>
      <c r="N7" s="89"/>
      <c r="O7" s="20">
        <f>J7+K7-M7</f>
        <v>3500</v>
      </c>
    </row>
    <row r="8" spans="2:15" ht="56.85" customHeight="1" x14ac:dyDescent="0.25">
      <c r="B8" s="17" t="s">
        <v>15</v>
      </c>
      <c r="C8" s="18" t="s">
        <v>360</v>
      </c>
      <c r="D8" s="18" t="s">
        <v>357</v>
      </c>
      <c r="E8" s="19">
        <v>44385</v>
      </c>
      <c r="F8" s="19">
        <v>44384</v>
      </c>
      <c r="G8" s="18" t="s">
        <v>13</v>
      </c>
      <c r="H8" s="18" t="s">
        <v>361</v>
      </c>
      <c r="I8" s="20" t="s">
        <v>37</v>
      </c>
      <c r="J8" s="20">
        <v>560.75</v>
      </c>
      <c r="K8" s="88">
        <v>39.25</v>
      </c>
      <c r="L8" s="100"/>
      <c r="M8" s="88">
        <v>0</v>
      </c>
      <c r="N8" s="89"/>
      <c r="O8" s="20">
        <f>J8+K8-M8</f>
        <v>600</v>
      </c>
    </row>
    <row r="9" spans="2:15" ht="56.85" customHeight="1" x14ac:dyDescent="0.25">
      <c r="B9" s="17" t="s">
        <v>16</v>
      </c>
      <c r="C9" s="18" t="s">
        <v>17</v>
      </c>
      <c r="D9" s="18" t="s">
        <v>12</v>
      </c>
      <c r="E9" s="19">
        <v>44386</v>
      </c>
      <c r="F9" s="19">
        <v>44386</v>
      </c>
      <c r="G9" s="18" t="s">
        <v>13</v>
      </c>
      <c r="H9" s="17" t="s">
        <v>18</v>
      </c>
      <c r="I9" s="17" t="s">
        <v>362</v>
      </c>
      <c r="J9" s="20">
        <v>3200</v>
      </c>
      <c r="K9" s="88">
        <v>224</v>
      </c>
      <c r="L9" s="100"/>
      <c r="M9" s="88">
        <v>0</v>
      </c>
      <c r="N9" s="89"/>
      <c r="O9" s="20">
        <f>J9+K9-M9</f>
        <v>3424</v>
      </c>
    </row>
    <row r="10" spans="2:15" ht="56.85" customHeight="1" x14ac:dyDescent="0.25">
      <c r="B10" s="17" t="s">
        <v>19</v>
      </c>
      <c r="C10" s="18" t="s">
        <v>20</v>
      </c>
      <c r="D10" s="18" t="s">
        <v>388</v>
      </c>
      <c r="E10" s="19">
        <v>44392</v>
      </c>
      <c r="F10" s="19">
        <v>44391</v>
      </c>
      <c r="G10" s="18" t="s">
        <v>13</v>
      </c>
      <c r="H10" s="17" t="s">
        <v>21</v>
      </c>
      <c r="I10" s="17" t="s">
        <v>22</v>
      </c>
      <c r="J10" s="20">
        <v>560.75</v>
      </c>
      <c r="K10" s="88">
        <v>39.25</v>
      </c>
      <c r="L10" s="100"/>
      <c r="M10" s="88">
        <v>0</v>
      </c>
      <c r="N10" s="89"/>
      <c r="O10" s="20">
        <f>J10+K10-M10</f>
        <v>600</v>
      </c>
    </row>
    <row r="11" spans="2:15" ht="56.85" customHeight="1" x14ac:dyDescent="0.25">
      <c r="B11" s="17" t="s">
        <v>23</v>
      </c>
      <c r="C11" s="18" t="s">
        <v>24</v>
      </c>
      <c r="D11" s="18" t="s">
        <v>12</v>
      </c>
      <c r="E11" s="19" t="s">
        <v>389</v>
      </c>
      <c r="F11" s="19">
        <v>44391</v>
      </c>
      <c r="G11" s="18" t="s">
        <v>13</v>
      </c>
      <c r="H11" s="17" t="s">
        <v>390</v>
      </c>
      <c r="I11" s="17" t="s">
        <v>363</v>
      </c>
      <c r="J11" s="20">
        <v>11925</v>
      </c>
      <c r="K11" s="88">
        <v>834.75</v>
      </c>
      <c r="L11" s="100"/>
      <c r="M11" s="88">
        <v>0</v>
      </c>
      <c r="N11" s="89"/>
      <c r="O11" s="20">
        <v>12759.75</v>
      </c>
    </row>
    <row r="12" spans="2:15" ht="56.85" customHeight="1" x14ac:dyDescent="0.25">
      <c r="B12" s="17" t="s">
        <v>25</v>
      </c>
      <c r="C12" s="18" t="s">
        <v>26</v>
      </c>
      <c r="D12" s="18" t="s">
        <v>388</v>
      </c>
      <c r="E12" s="19">
        <v>44398</v>
      </c>
      <c r="F12" s="19">
        <v>44397</v>
      </c>
      <c r="G12" s="18" t="s">
        <v>13</v>
      </c>
      <c r="H12" s="18" t="s">
        <v>27</v>
      </c>
      <c r="I12" s="17" t="s">
        <v>28</v>
      </c>
      <c r="J12" s="20">
        <v>800</v>
      </c>
      <c r="K12" s="88">
        <v>0</v>
      </c>
      <c r="L12" s="100"/>
      <c r="M12" s="88">
        <f>J12*$N$5</f>
        <v>0</v>
      </c>
      <c r="N12" s="89"/>
      <c r="O12" s="20">
        <f t="shared" ref="O12:O27" si="0">J12+K12-M12</f>
        <v>800</v>
      </c>
    </row>
    <row r="13" spans="2:15" ht="56.85" customHeight="1" x14ac:dyDescent="0.25">
      <c r="B13" s="17" t="s">
        <v>29</v>
      </c>
      <c r="C13" s="18" t="s">
        <v>30</v>
      </c>
      <c r="D13" s="18" t="s">
        <v>388</v>
      </c>
      <c r="E13" s="19">
        <v>44399</v>
      </c>
      <c r="F13" s="19">
        <v>44398</v>
      </c>
      <c r="G13" s="18" t="s">
        <v>13</v>
      </c>
      <c r="H13" s="18" t="s">
        <v>31</v>
      </c>
      <c r="I13" s="17" t="s">
        <v>364</v>
      </c>
      <c r="J13" s="20">
        <v>470.68</v>
      </c>
      <c r="K13" s="88">
        <v>32.950000000000003</v>
      </c>
      <c r="L13" s="100"/>
      <c r="M13" s="88">
        <v>0</v>
      </c>
      <c r="N13" s="89"/>
      <c r="O13" s="20">
        <f t="shared" si="0"/>
        <v>503.63</v>
      </c>
    </row>
    <row r="14" spans="2:15" ht="56.85" customHeight="1" x14ac:dyDescent="0.25">
      <c r="B14" s="17" t="s">
        <v>32</v>
      </c>
      <c r="C14" s="18" t="s">
        <v>33</v>
      </c>
      <c r="D14" s="18" t="s">
        <v>12</v>
      </c>
      <c r="E14" s="19">
        <v>44401</v>
      </c>
      <c r="F14" s="19">
        <v>44400</v>
      </c>
      <c r="G14" s="18" t="s">
        <v>13</v>
      </c>
      <c r="H14" s="17" t="s">
        <v>34</v>
      </c>
      <c r="I14" s="17" t="s">
        <v>365</v>
      </c>
      <c r="J14" s="20">
        <v>3300</v>
      </c>
      <c r="K14" s="88">
        <v>231</v>
      </c>
      <c r="L14" s="100"/>
      <c r="M14" s="88">
        <v>0</v>
      </c>
      <c r="N14" s="89"/>
      <c r="O14" s="20">
        <f t="shared" si="0"/>
        <v>3531</v>
      </c>
    </row>
    <row r="15" spans="2:15" ht="56.85" customHeight="1" x14ac:dyDescent="0.25">
      <c r="B15" s="17" t="s">
        <v>35</v>
      </c>
      <c r="C15" s="18" t="s">
        <v>391</v>
      </c>
      <c r="D15" s="18" t="s">
        <v>12</v>
      </c>
      <c r="E15" s="19">
        <v>44407</v>
      </c>
      <c r="F15" s="19">
        <v>44406</v>
      </c>
      <c r="G15" s="18" t="s">
        <v>13</v>
      </c>
      <c r="H15" s="17" t="s">
        <v>14</v>
      </c>
      <c r="I15" s="17" t="s">
        <v>359</v>
      </c>
      <c r="J15" s="20">
        <v>5700.93</v>
      </c>
      <c r="K15" s="88">
        <v>399.07</v>
      </c>
      <c r="L15" s="100"/>
      <c r="M15" s="88">
        <v>0</v>
      </c>
      <c r="N15" s="89"/>
      <c r="O15" s="20">
        <f t="shared" si="0"/>
        <v>6100</v>
      </c>
    </row>
    <row r="16" spans="2:15" ht="56.85" customHeight="1" x14ac:dyDescent="0.25">
      <c r="B16" s="17" t="s">
        <v>36</v>
      </c>
      <c r="C16" s="18" t="s">
        <v>392</v>
      </c>
      <c r="D16" s="18" t="s">
        <v>388</v>
      </c>
      <c r="E16" s="21">
        <v>44384</v>
      </c>
      <c r="F16" s="19">
        <v>44379</v>
      </c>
      <c r="G16" s="18" t="s">
        <v>13</v>
      </c>
      <c r="H16" s="18" t="s">
        <v>361</v>
      </c>
      <c r="I16" s="17" t="s">
        <v>37</v>
      </c>
      <c r="J16" s="20">
        <v>750</v>
      </c>
      <c r="K16" s="88">
        <v>52.5</v>
      </c>
      <c r="L16" s="100"/>
      <c r="M16" s="88">
        <f>J16*$N$5</f>
        <v>0</v>
      </c>
      <c r="N16" s="89"/>
      <c r="O16" s="20">
        <f t="shared" si="0"/>
        <v>802.5</v>
      </c>
    </row>
    <row r="17" spans="2:16" ht="56.85" customHeight="1" x14ac:dyDescent="0.25">
      <c r="B17" s="17" t="s">
        <v>38</v>
      </c>
      <c r="C17" s="18" t="s">
        <v>393</v>
      </c>
      <c r="D17" s="18" t="s">
        <v>39</v>
      </c>
      <c r="E17" s="21">
        <v>44386</v>
      </c>
      <c r="F17" s="19">
        <v>44379</v>
      </c>
      <c r="G17" s="18" t="s">
        <v>13</v>
      </c>
      <c r="H17" s="17" t="s">
        <v>72</v>
      </c>
      <c r="I17" s="17" t="s">
        <v>40</v>
      </c>
      <c r="J17" s="20">
        <v>3500</v>
      </c>
      <c r="K17" s="88">
        <v>245</v>
      </c>
      <c r="L17" s="100"/>
      <c r="M17" s="88">
        <f>J17*$N$5</f>
        <v>0</v>
      </c>
      <c r="N17" s="89"/>
      <c r="O17" s="20">
        <f t="shared" si="0"/>
        <v>3745</v>
      </c>
      <c r="P17" t="s">
        <v>356</v>
      </c>
    </row>
    <row r="18" spans="2:16" ht="56.85" customHeight="1" x14ac:dyDescent="0.25">
      <c r="B18" s="22" t="s">
        <v>41</v>
      </c>
      <c r="C18" s="23" t="s">
        <v>42</v>
      </c>
      <c r="D18" s="18" t="s">
        <v>388</v>
      </c>
      <c r="E18" s="24">
        <v>44391</v>
      </c>
      <c r="F18" s="24">
        <v>44379</v>
      </c>
      <c r="G18" s="23" t="s">
        <v>13</v>
      </c>
      <c r="H18" s="18" t="s">
        <v>361</v>
      </c>
      <c r="I18" s="22" t="s">
        <v>37</v>
      </c>
      <c r="J18" s="25">
        <v>1500</v>
      </c>
      <c r="K18" s="92">
        <v>105</v>
      </c>
      <c r="L18" s="101"/>
      <c r="M18" s="92">
        <v>0</v>
      </c>
      <c r="N18" s="93"/>
      <c r="O18" s="20">
        <f t="shared" si="0"/>
        <v>1605</v>
      </c>
    </row>
    <row r="19" spans="2:16" ht="56.85" customHeight="1" x14ac:dyDescent="0.25">
      <c r="B19" s="22" t="s">
        <v>43</v>
      </c>
      <c r="C19" s="23" t="s">
        <v>394</v>
      </c>
      <c r="D19" s="18" t="s">
        <v>388</v>
      </c>
      <c r="E19" s="24">
        <v>44405</v>
      </c>
      <c r="F19" s="24">
        <v>44379</v>
      </c>
      <c r="G19" s="23" t="s">
        <v>13</v>
      </c>
      <c r="H19" s="18" t="s">
        <v>361</v>
      </c>
      <c r="I19" s="22" t="s">
        <v>37</v>
      </c>
      <c r="J19" s="25">
        <v>1500</v>
      </c>
      <c r="K19" s="92">
        <v>105</v>
      </c>
      <c r="L19" s="101"/>
      <c r="M19" s="92">
        <v>0</v>
      </c>
      <c r="N19" s="93"/>
      <c r="O19" s="20">
        <f t="shared" si="0"/>
        <v>1605</v>
      </c>
    </row>
    <row r="20" spans="2:16" ht="56.85" customHeight="1" x14ac:dyDescent="0.25">
      <c r="B20" s="22" t="s">
        <v>44</v>
      </c>
      <c r="C20" s="23" t="s">
        <v>468</v>
      </c>
      <c r="D20" s="23" t="s">
        <v>395</v>
      </c>
      <c r="E20" s="24">
        <v>44394</v>
      </c>
      <c r="F20" s="24">
        <v>44379</v>
      </c>
      <c r="G20" s="23" t="s">
        <v>13</v>
      </c>
      <c r="H20" s="22" t="s">
        <v>390</v>
      </c>
      <c r="I20" s="22" t="s">
        <v>363</v>
      </c>
      <c r="J20" s="25">
        <v>7000</v>
      </c>
      <c r="K20" s="92">
        <v>490</v>
      </c>
      <c r="L20" s="101"/>
      <c r="M20" s="92">
        <v>0</v>
      </c>
      <c r="N20" s="93"/>
      <c r="O20" s="20">
        <f t="shared" si="0"/>
        <v>7490</v>
      </c>
    </row>
    <row r="21" spans="2:16" ht="56.85" customHeight="1" x14ac:dyDescent="0.25">
      <c r="B21" s="22" t="s">
        <v>45</v>
      </c>
      <c r="C21" s="23" t="s">
        <v>46</v>
      </c>
      <c r="D21" s="23" t="s">
        <v>395</v>
      </c>
      <c r="E21" s="24">
        <v>44408</v>
      </c>
      <c r="F21" s="24">
        <v>44379</v>
      </c>
      <c r="G21" s="23" t="s">
        <v>13</v>
      </c>
      <c r="H21" s="22" t="s">
        <v>390</v>
      </c>
      <c r="I21" s="22" t="s">
        <v>363</v>
      </c>
      <c r="J21" s="25">
        <v>7000</v>
      </c>
      <c r="K21" s="92">
        <v>490</v>
      </c>
      <c r="L21" s="101"/>
      <c r="M21" s="92">
        <v>0</v>
      </c>
      <c r="N21" s="93"/>
      <c r="O21" s="20">
        <f t="shared" si="0"/>
        <v>7490</v>
      </c>
    </row>
    <row r="22" spans="2:16" ht="56.85" customHeight="1" x14ac:dyDescent="0.25">
      <c r="B22" s="22" t="s">
        <v>47</v>
      </c>
      <c r="C22" s="23" t="s">
        <v>48</v>
      </c>
      <c r="D22" s="23" t="s">
        <v>444</v>
      </c>
      <c r="E22" s="24">
        <v>44402</v>
      </c>
      <c r="F22" s="24">
        <v>44382</v>
      </c>
      <c r="G22" s="23" t="s">
        <v>13</v>
      </c>
      <c r="H22" s="22" t="s">
        <v>390</v>
      </c>
      <c r="I22" s="22" t="s">
        <v>363</v>
      </c>
      <c r="J22" s="25">
        <v>10000</v>
      </c>
      <c r="K22" s="92">
        <v>700</v>
      </c>
      <c r="L22" s="101"/>
      <c r="M22" s="92">
        <v>0</v>
      </c>
      <c r="N22" s="93"/>
      <c r="O22" s="20">
        <f t="shared" si="0"/>
        <v>10700</v>
      </c>
    </row>
    <row r="23" spans="2:16" ht="56.85" customHeight="1" x14ac:dyDescent="0.25">
      <c r="B23" s="17" t="s">
        <v>49</v>
      </c>
      <c r="C23" s="18" t="s">
        <v>50</v>
      </c>
      <c r="D23" s="18" t="s">
        <v>12</v>
      </c>
      <c r="E23" s="19">
        <v>44399</v>
      </c>
      <c r="F23" s="19">
        <v>44398</v>
      </c>
      <c r="G23" s="18" t="s">
        <v>13</v>
      </c>
      <c r="H23" s="17" t="s">
        <v>51</v>
      </c>
      <c r="I23" s="17" t="s">
        <v>366</v>
      </c>
      <c r="J23" s="20">
        <v>7020</v>
      </c>
      <c r="K23" s="88">
        <v>491.4</v>
      </c>
      <c r="L23" s="89"/>
      <c r="M23" s="88">
        <v>0</v>
      </c>
      <c r="N23" s="89"/>
      <c r="O23" s="20">
        <f t="shared" si="0"/>
        <v>7511.4</v>
      </c>
    </row>
    <row r="24" spans="2:16" ht="56.85" customHeight="1" x14ac:dyDescent="0.25">
      <c r="B24" s="22" t="s">
        <v>52</v>
      </c>
      <c r="C24" s="23" t="s">
        <v>53</v>
      </c>
      <c r="D24" s="23" t="s">
        <v>396</v>
      </c>
      <c r="E24" s="24">
        <v>44400</v>
      </c>
      <c r="F24" s="24">
        <v>44379</v>
      </c>
      <c r="G24" s="23" t="s">
        <v>13</v>
      </c>
      <c r="H24" s="22" t="s">
        <v>14</v>
      </c>
      <c r="I24" s="22" t="s">
        <v>359</v>
      </c>
      <c r="J24" s="25">
        <v>4970.09</v>
      </c>
      <c r="K24" s="92">
        <v>347.91</v>
      </c>
      <c r="L24" s="93"/>
      <c r="M24" s="88">
        <v>0</v>
      </c>
      <c r="N24" s="89"/>
      <c r="O24" s="20">
        <f t="shared" si="0"/>
        <v>5318</v>
      </c>
    </row>
    <row r="25" spans="2:16" ht="56.85" customHeight="1" x14ac:dyDescent="0.25">
      <c r="B25" s="22" t="s">
        <v>54</v>
      </c>
      <c r="C25" s="23" t="s">
        <v>55</v>
      </c>
      <c r="D25" s="23" t="s">
        <v>56</v>
      </c>
      <c r="E25" s="26" t="s">
        <v>57</v>
      </c>
      <c r="F25" s="24">
        <v>44350</v>
      </c>
      <c r="G25" s="23" t="s">
        <v>13</v>
      </c>
      <c r="H25" s="22" t="s">
        <v>58</v>
      </c>
      <c r="I25" s="22" t="s">
        <v>59</v>
      </c>
      <c r="J25" s="25">
        <v>1540</v>
      </c>
      <c r="K25" s="92">
        <v>107.8</v>
      </c>
      <c r="L25" s="93"/>
      <c r="M25" s="88">
        <v>0</v>
      </c>
      <c r="N25" s="89"/>
      <c r="O25" s="20">
        <f t="shared" si="0"/>
        <v>1647.8</v>
      </c>
    </row>
    <row r="26" spans="2:16" ht="56.85" customHeight="1" x14ac:dyDescent="0.25">
      <c r="B26" s="22" t="s">
        <v>60</v>
      </c>
      <c r="C26" s="23" t="s">
        <v>397</v>
      </c>
      <c r="D26" s="23" t="s">
        <v>39</v>
      </c>
      <c r="E26" s="26" t="s">
        <v>61</v>
      </c>
      <c r="F26" s="24">
        <v>44293</v>
      </c>
      <c r="G26" s="23" t="s">
        <v>13</v>
      </c>
      <c r="H26" s="23" t="s">
        <v>62</v>
      </c>
      <c r="I26" s="22" t="s">
        <v>367</v>
      </c>
      <c r="J26" s="25">
        <v>3000</v>
      </c>
      <c r="K26" s="92">
        <v>0</v>
      </c>
      <c r="L26" s="101"/>
      <c r="M26" s="88">
        <v>0</v>
      </c>
      <c r="N26" s="89"/>
      <c r="O26" s="20">
        <f t="shared" si="0"/>
        <v>3000</v>
      </c>
    </row>
    <row r="27" spans="2:16" ht="56.85" customHeight="1" x14ac:dyDescent="0.25">
      <c r="B27" s="22" t="s">
        <v>63</v>
      </c>
      <c r="C27" s="23" t="s">
        <v>64</v>
      </c>
      <c r="D27" s="23" t="s">
        <v>56</v>
      </c>
      <c r="E27" s="26">
        <v>44372</v>
      </c>
      <c r="F27" s="24">
        <v>44357</v>
      </c>
      <c r="G27" s="23" t="s">
        <v>13</v>
      </c>
      <c r="H27" s="22" t="s">
        <v>65</v>
      </c>
      <c r="I27" s="22" t="s">
        <v>368</v>
      </c>
      <c r="J27" s="25">
        <v>2803.74</v>
      </c>
      <c r="K27" s="92">
        <v>196.26</v>
      </c>
      <c r="L27" s="101"/>
      <c r="M27" s="88">
        <v>0</v>
      </c>
      <c r="N27" s="89"/>
      <c r="O27" s="20">
        <f t="shared" si="0"/>
        <v>3000</v>
      </c>
    </row>
    <row r="28" spans="2:16" ht="56.85" customHeight="1" x14ac:dyDescent="0.25">
      <c r="B28" s="22" t="s">
        <v>66</v>
      </c>
      <c r="C28" s="23" t="s">
        <v>67</v>
      </c>
      <c r="D28" s="23" t="s">
        <v>396</v>
      </c>
      <c r="E28" s="26">
        <v>44414</v>
      </c>
      <c r="F28" s="19">
        <v>44379</v>
      </c>
      <c r="G28" s="18" t="s">
        <v>13</v>
      </c>
      <c r="H28" s="17" t="s">
        <v>14</v>
      </c>
      <c r="I28" s="17" t="s">
        <v>359</v>
      </c>
      <c r="J28" s="20">
        <v>3233.54</v>
      </c>
      <c r="K28" s="88">
        <v>226.27</v>
      </c>
      <c r="L28" s="89"/>
      <c r="M28" s="88">
        <v>0</v>
      </c>
      <c r="N28" s="89"/>
      <c r="O28" s="20">
        <v>3459.81</v>
      </c>
    </row>
    <row r="29" spans="2:16" ht="56.85" customHeight="1" x14ac:dyDescent="0.25">
      <c r="B29" s="22" t="s">
        <v>68</v>
      </c>
      <c r="C29" s="23" t="s">
        <v>69</v>
      </c>
      <c r="D29" s="23" t="s">
        <v>395</v>
      </c>
      <c r="E29" s="26">
        <v>44422</v>
      </c>
      <c r="F29" s="19">
        <v>44379</v>
      </c>
      <c r="G29" s="18" t="s">
        <v>13</v>
      </c>
      <c r="H29" s="17" t="s">
        <v>390</v>
      </c>
      <c r="I29" s="17" t="s">
        <v>363</v>
      </c>
      <c r="J29" s="20">
        <v>7000</v>
      </c>
      <c r="K29" s="88">
        <v>490</v>
      </c>
      <c r="L29" s="89"/>
      <c r="M29" s="88">
        <v>0</v>
      </c>
      <c r="N29" s="89"/>
      <c r="O29" s="20">
        <f t="shared" ref="O29:O54" si="1">J29+K29-M29</f>
        <v>7490</v>
      </c>
    </row>
    <row r="30" spans="2:16" ht="56.85" customHeight="1" x14ac:dyDescent="0.25">
      <c r="B30" s="22" t="s">
        <v>70</v>
      </c>
      <c r="C30" s="23" t="s">
        <v>71</v>
      </c>
      <c r="D30" s="23" t="s">
        <v>396</v>
      </c>
      <c r="E30" s="26">
        <v>44428</v>
      </c>
      <c r="F30" s="19">
        <v>44379</v>
      </c>
      <c r="G30" s="18" t="s">
        <v>13</v>
      </c>
      <c r="H30" s="17" t="s">
        <v>72</v>
      </c>
      <c r="I30" s="17" t="s">
        <v>40</v>
      </c>
      <c r="J30" s="20">
        <v>3400</v>
      </c>
      <c r="K30" s="88">
        <v>238</v>
      </c>
      <c r="L30" s="89"/>
      <c r="M30" s="88">
        <v>0</v>
      </c>
      <c r="N30" s="89"/>
      <c r="O30" s="20">
        <f t="shared" si="1"/>
        <v>3638</v>
      </c>
    </row>
    <row r="31" spans="2:16" ht="56.85" customHeight="1" x14ac:dyDescent="0.25">
      <c r="B31" s="17" t="s">
        <v>73</v>
      </c>
      <c r="C31" s="18" t="s">
        <v>74</v>
      </c>
      <c r="D31" s="18" t="s">
        <v>12</v>
      </c>
      <c r="E31" s="19">
        <v>44406</v>
      </c>
      <c r="F31" s="19">
        <v>44405</v>
      </c>
      <c r="G31" s="18" t="s">
        <v>13</v>
      </c>
      <c r="H31" s="17" t="s">
        <v>75</v>
      </c>
      <c r="I31" s="17" t="s">
        <v>185</v>
      </c>
      <c r="J31" s="25">
        <v>1600</v>
      </c>
      <c r="K31" s="92">
        <v>0</v>
      </c>
      <c r="L31" s="101"/>
      <c r="M31" s="92">
        <v>0</v>
      </c>
      <c r="N31" s="93"/>
      <c r="O31" s="25">
        <f t="shared" si="1"/>
        <v>1600</v>
      </c>
    </row>
    <row r="32" spans="2:16" ht="56.85" customHeight="1" x14ac:dyDescent="0.25">
      <c r="B32" s="17" t="s">
        <v>76</v>
      </c>
      <c r="C32" s="18" t="s">
        <v>398</v>
      </c>
      <c r="D32" s="18"/>
      <c r="E32" s="21" t="s">
        <v>399</v>
      </c>
      <c r="F32" s="19">
        <v>44405</v>
      </c>
      <c r="G32" s="18" t="s">
        <v>13</v>
      </c>
      <c r="H32" s="23" t="s">
        <v>77</v>
      </c>
      <c r="I32" s="22" t="s">
        <v>369</v>
      </c>
      <c r="J32" s="25">
        <v>6000</v>
      </c>
      <c r="K32" s="92">
        <v>0</v>
      </c>
      <c r="L32" s="101"/>
      <c r="M32" s="92">
        <v>0</v>
      </c>
      <c r="N32" s="93"/>
      <c r="O32" s="25">
        <f t="shared" si="1"/>
        <v>6000</v>
      </c>
    </row>
    <row r="33" spans="2:15" ht="56.85" customHeight="1" x14ac:dyDescent="0.25">
      <c r="B33" s="17" t="s">
        <v>78</v>
      </c>
      <c r="C33" s="18" t="s">
        <v>79</v>
      </c>
      <c r="D33" s="23" t="s">
        <v>80</v>
      </c>
      <c r="E33" s="24">
        <v>44367</v>
      </c>
      <c r="F33" s="24">
        <v>44324</v>
      </c>
      <c r="G33" s="18" t="s">
        <v>13</v>
      </c>
      <c r="H33" s="17" t="s">
        <v>65</v>
      </c>
      <c r="I33" s="17" t="s">
        <v>368</v>
      </c>
      <c r="J33" s="20">
        <v>4672.8999999999996</v>
      </c>
      <c r="K33" s="88">
        <v>327.10000000000002</v>
      </c>
      <c r="L33" s="100"/>
      <c r="M33" s="88">
        <v>0</v>
      </c>
      <c r="N33" s="89"/>
      <c r="O33" s="20">
        <f t="shared" si="1"/>
        <v>5000</v>
      </c>
    </row>
    <row r="34" spans="2:15" ht="56.85" customHeight="1" x14ac:dyDescent="0.25">
      <c r="B34" s="17" t="s">
        <v>81</v>
      </c>
      <c r="C34" s="18" t="s">
        <v>24</v>
      </c>
      <c r="D34" s="18" t="s">
        <v>12</v>
      </c>
      <c r="E34" s="19" t="s">
        <v>82</v>
      </c>
      <c r="F34" s="19">
        <v>44411</v>
      </c>
      <c r="G34" s="18" t="s">
        <v>13</v>
      </c>
      <c r="H34" s="17" t="s">
        <v>390</v>
      </c>
      <c r="I34" s="17" t="s">
        <v>363</v>
      </c>
      <c r="J34" s="20">
        <v>11925</v>
      </c>
      <c r="K34" s="88">
        <v>834.75</v>
      </c>
      <c r="L34" s="100"/>
      <c r="M34" s="88">
        <v>0</v>
      </c>
      <c r="N34" s="89"/>
      <c r="O34" s="20">
        <f t="shared" si="1"/>
        <v>12759.75</v>
      </c>
    </row>
    <row r="35" spans="2:15" ht="56.85" customHeight="1" x14ac:dyDescent="0.25">
      <c r="B35" s="17" t="s">
        <v>83</v>
      </c>
      <c r="C35" s="18" t="s">
        <v>84</v>
      </c>
      <c r="D35" s="18" t="s">
        <v>12</v>
      </c>
      <c r="E35" s="19">
        <v>44429</v>
      </c>
      <c r="F35" s="19">
        <v>44428</v>
      </c>
      <c r="G35" s="18" t="s">
        <v>13</v>
      </c>
      <c r="H35" s="17" t="s">
        <v>18</v>
      </c>
      <c r="I35" s="17" t="s">
        <v>362</v>
      </c>
      <c r="J35" s="20">
        <v>4400</v>
      </c>
      <c r="K35" s="88">
        <v>308</v>
      </c>
      <c r="L35" s="100"/>
      <c r="M35" s="88">
        <v>0</v>
      </c>
      <c r="N35" s="89"/>
      <c r="O35" s="20">
        <f t="shared" si="1"/>
        <v>4708</v>
      </c>
    </row>
    <row r="36" spans="2:15" ht="56.85" customHeight="1" x14ac:dyDescent="0.25">
      <c r="B36" s="22" t="s">
        <v>85</v>
      </c>
      <c r="C36" s="18" t="s">
        <v>86</v>
      </c>
      <c r="D36" s="18" t="s">
        <v>12</v>
      </c>
      <c r="E36" s="19">
        <v>44415</v>
      </c>
      <c r="F36" s="19">
        <v>44414</v>
      </c>
      <c r="G36" s="18" t="s">
        <v>13</v>
      </c>
      <c r="H36" s="17" t="s">
        <v>34</v>
      </c>
      <c r="I36" s="17" t="s">
        <v>365</v>
      </c>
      <c r="J36" s="25">
        <v>3000</v>
      </c>
      <c r="K36" s="92">
        <v>210</v>
      </c>
      <c r="L36" s="101"/>
      <c r="M36" s="92">
        <v>0</v>
      </c>
      <c r="N36" s="93"/>
      <c r="O36" s="25">
        <f t="shared" si="1"/>
        <v>3210</v>
      </c>
    </row>
    <row r="37" spans="2:15" ht="56.85" customHeight="1" x14ac:dyDescent="0.25">
      <c r="B37" s="27" t="s">
        <v>445</v>
      </c>
      <c r="C37" s="18" t="s">
        <v>412</v>
      </c>
      <c r="D37" s="18" t="s">
        <v>87</v>
      </c>
      <c r="E37" s="19">
        <v>44447</v>
      </c>
      <c r="F37" s="19">
        <v>44406</v>
      </c>
      <c r="G37" s="18" t="s">
        <v>13</v>
      </c>
      <c r="H37" s="17" t="s">
        <v>413</v>
      </c>
      <c r="I37" s="17" t="s">
        <v>370</v>
      </c>
      <c r="J37" s="25">
        <v>1900</v>
      </c>
      <c r="K37" s="88">
        <v>0</v>
      </c>
      <c r="L37" s="100"/>
      <c r="M37" s="88">
        <f>J37*$N$5</f>
        <v>0</v>
      </c>
      <c r="N37" s="89"/>
      <c r="O37" s="25">
        <f t="shared" si="1"/>
        <v>1900</v>
      </c>
    </row>
    <row r="38" spans="2:15" ht="56.85" customHeight="1" x14ac:dyDescent="0.25">
      <c r="B38" s="22" t="s">
        <v>446</v>
      </c>
      <c r="C38" s="18" t="s">
        <v>88</v>
      </c>
      <c r="D38" s="18" t="s">
        <v>87</v>
      </c>
      <c r="E38" s="19">
        <v>44447</v>
      </c>
      <c r="F38" s="19">
        <v>44406</v>
      </c>
      <c r="G38" s="18" t="s">
        <v>13</v>
      </c>
      <c r="H38" s="18" t="s">
        <v>89</v>
      </c>
      <c r="I38" s="17" t="s">
        <v>371</v>
      </c>
      <c r="J38" s="25">
        <v>8300</v>
      </c>
      <c r="K38" s="92">
        <v>581</v>
      </c>
      <c r="L38" s="101"/>
      <c r="M38" s="88">
        <v>0</v>
      </c>
      <c r="N38" s="89"/>
      <c r="O38" s="25">
        <f t="shared" si="1"/>
        <v>8881</v>
      </c>
    </row>
    <row r="39" spans="2:15" ht="56.85" customHeight="1" x14ac:dyDescent="0.25">
      <c r="B39" s="22" t="s">
        <v>447</v>
      </c>
      <c r="C39" s="18" t="s">
        <v>414</v>
      </c>
      <c r="D39" s="18" t="s">
        <v>87</v>
      </c>
      <c r="E39" s="19">
        <v>44451</v>
      </c>
      <c r="F39" s="19">
        <v>44406</v>
      </c>
      <c r="G39" s="18" t="s">
        <v>13</v>
      </c>
      <c r="H39" s="17" t="s">
        <v>90</v>
      </c>
      <c r="I39" s="17" t="s">
        <v>372</v>
      </c>
      <c r="J39" s="25">
        <v>3917.04</v>
      </c>
      <c r="K39" s="88">
        <v>0</v>
      </c>
      <c r="L39" s="100"/>
      <c r="M39" s="92">
        <f>J39*$N$5</f>
        <v>0</v>
      </c>
      <c r="N39" s="93"/>
      <c r="O39" s="25">
        <f t="shared" si="1"/>
        <v>3917.04</v>
      </c>
    </row>
    <row r="40" spans="2:15" ht="56.85" customHeight="1" x14ac:dyDescent="0.25">
      <c r="B40" s="22" t="s">
        <v>451</v>
      </c>
      <c r="C40" s="18" t="s">
        <v>415</v>
      </c>
      <c r="D40" s="18" t="s">
        <v>87</v>
      </c>
      <c r="E40" s="19">
        <v>44442</v>
      </c>
      <c r="F40" s="19">
        <v>44406</v>
      </c>
      <c r="G40" s="18" t="s">
        <v>13</v>
      </c>
      <c r="H40" s="18" t="s">
        <v>91</v>
      </c>
      <c r="I40" s="17" t="s">
        <v>373</v>
      </c>
      <c r="J40" s="25">
        <v>11175.92</v>
      </c>
      <c r="K40" s="88">
        <v>0</v>
      </c>
      <c r="L40" s="100"/>
      <c r="M40" s="88">
        <v>0</v>
      </c>
      <c r="N40" s="89"/>
      <c r="O40" s="25">
        <f t="shared" si="1"/>
        <v>11175.92</v>
      </c>
    </row>
    <row r="41" spans="2:15" ht="56.85" customHeight="1" x14ac:dyDescent="0.25">
      <c r="B41" s="22" t="s">
        <v>448</v>
      </c>
      <c r="C41" s="18" t="s">
        <v>92</v>
      </c>
      <c r="D41" s="23" t="s">
        <v>87</v>
      </c>
      <c r="E41" s="19">
        <v>44444</v>
      </c>
      <c r="F41" s="19">
        <v>44406</v>
      </c>
      <c r="G41" s="18" t="s">
        <v>13</v>
      </c>
      <c r="H41" s="18" t="s">
        <v>93</v>
      </c>
      <c r="I41" s="17" t="s">
        <v>374</v>
      </c>
      <c r="J41" s="25">
        <v>3150</v>
      </c>
      <c r="K41" s="88">
        <v>0</v>
      </c>
      <c r="L41" s="100"/>
      <c r="M41" s="92">
        <f>J41*$N$5</f>
        <v>0</v>
      </c>
      <c r="N41" s="93"/>
      <c r="O41" s="25">
        <f t="shared" si="1"/>
        <v>3150</v>
      </c>
    </row>
    <row r="42" spans="2:15" ht="56.85" customHeight="1" x14ac:dyDescent="0.25">
      <c r="B42" s="28" t="s">
        <v>449</v>
      </c>
      <c r="C42" s="18" t="s">
        <v>416</v>
      </c>
      <c r="D42" s="23" t="s">
        <v>87</v>
      </c>
      <c r="E42" s="19" t="s">
        <v>94</v>
      </c>
      <c r="F42" s="19">
        <v>44406</v>
      </c>
      <c r="G42" s="18" t="s">
        <v>13</v>
      </c>
      <c r="H42" s="18" t="s">
        <v>95</v>
      </c>
      <c r="I42" s="17" t="s">
        <v>375</v>
      </c>
      <c r="J42" s="25">
        <v>8950</v>
      </c>
      <c r="K42" s="88">
        <v>0</v>
      </c>
      <c r="L42" s="100"/>
      <c r="M42" s="88">
        <v>0</v>
      </c>
      <c r="N42" s="89"/>
      <c r="O42" s="25">
        <f t="shared" si="1"/>
        <v>8950</v>
      </c>
    </row>
    <row r="43" spans="2:15" ht="56.85" customHeight="1" x14ac:dyDescent="0.25">
      <c r="B43" s="22" t="s">
        <v>450</v>
      </c>
      <c r="C43" s="18" t="s">
        <v>96</v>
      </c>
      <c r="D43" s="23" t="s">
        <v>87</v>
      </c>
      <c r="E43" s="19" t="s">
        <v>94</v>
      </c>
      <c r="F43" s="19">
        <v>44406</v>
      </c>
      <c r="G43" s="18" t="s">
        <v>13</v>
      </c>
      <c r="H43" s="18" t="s">
        <v>97</v>
      </c>
      <c r="I43" s="17" t="s">
        <v>376</v>
      </c>
      <c r="J43" s="25">
        <v>3200</v>
      </c>
      <c r="K43" s="88">
        <v>0</v>
      </c>
      <c r="L43" s="100"/>
      <c r="M43" s="88">
        <v>0</v>
      </c>
      <c r="N43" s="89"/>
      <c r="O43" s="25">
        <f t="shared" si="1"/>
        <v>3200</v>
      </c>
    </row>
    <row r="44" spans="2:15" ht="56.85" customHeight="1" x14ac:dyDescent="0.25">
      <c r="B44" s="22" t="s">
        <v>452</v>
      </c>
      <c r="C44" s="18" t="s">
        <v>98</v>
      </c>
      <c r="D44" s="23" t="s">
        <v>87</v>
      </c>
      <c r="E44" s="19">
        <v>44457</v>
      </c>
      <c r="F44" s="19">
        <v>44406</v>
      </c>
      <c r="G44" s="18" t="s">
        <v>13</v>
      </c>
      <c r="H44" s="18" t="s">
        <v>99</v>
      </c>
      <c r="I44" s="17" t="s">
        <v>377</v>
      </c>
      <c r="J44" s="25">
        <v>7500</v>
      </c>
      <c r="K44" s="88">
        <v>0</v>
      </c>
      <c r="L44" s="100"/>
      <c r="M44" s="92">
        <f>J44*$N$5</f>
        <v>0</v>
      </c>
      <c r="N44" s="93"/>
      <c r="O44" s="25">
        <f t="shared" si="1"/>
        <v>7500</v>
      </c>
    </row>
    <row r="45" spans="2:15" ht="56.85" customHeight="1" x14ac:dyDescent="0.25">
      <c r="B45" s="22" t="s">
        <v>453</v>
      </c>
      <c r="C45" s="18" t="s">
        <v>100</v>
      </c>
      <c r="D45" s="23" t="s">
        <v>87</v>
      </c>
      <c r="E45" s="19">
        <v>44444</v>
      </c>
      <c r="F45" s="19">
        <v>44406</v>
      </c>
      <c r="G45" s="18" t="s">
        <v>13</v>
      </c>
      <c r="H45" s="18" t="s">
        <v>101</v>
      </c>
      <c r="I45" s="17" t="s">
        <v>417</v>
      </c>
      <c r="J45" s="25">
        <v>2400</v>
      </c>
      <c r="K45" s="88">
        <v>0</v>
      </c>
      <c r="L45" s="100"/>
      <c r="M45" s="92">
        <f>J45*$N$5</f>
        <v>0</v>
      </c>
      <c r="N45" s="93"/>
      <c r="O45" s="25">
        <f t="shared" si="1"/>
        <v>2400</v>
      </c>
    </row>
    <row r="46" spans="2:15" ht="56.85" customHeight="1" x14ac:dyDescent="0.25">
      <c r="B46" s="22" t="s">
        <v>454</v>
      </c>
      <c r="C46" s="18" t="s">
        <v>418</v>
      </c>
      <c r="D46" s="23" t="s">
        <v>87</v>
      </c>
      <c r="E46" s="19" t="s">
        <v>102</v>
      </c>
      <c r="F46" s="19">
        <v>44406</v>
      </c>
      <c r="G46" s="18" t="s">
        <v>13</v>
      </c>
      <c r="H46" s="18" t="s">
        <v>103</v>
      </c>
      <c r="I46" s="17" t="s">
        <v>378</v>
      </c>
      <c r="J46" s="25">
        <v>6900</v>
      </c>
      <c r="K46" s="88">
        <v>0</v>
      </c>
      <c r="L46" s="100"/>
      <c r="M46" s="88">
        <v>0</v>
      </c>
      <c r="N46" s="89"/>
      <c r="O46" s="25">
        <f t="shared" si="1"/>
        <v>6900</v>
      </c>
    </row>
    <row r="47" spans="2:15" ht="56.85" customHeight="1" x14ac:dyDescent="0.25">
      <c r="B47" s="22" t="s">
        <v>455</v>
      </c>
      <c r="C47" s="18" t="s">
        <v>104</v>
      </c>
      <c r="D47" s="23" t="s">
        <v>87</v>
      </c>
      <c r="E47" s="19">
        <v>44455</v>
      </c>
      <c r="F47" s="19">
        <v>44406</v>
      </c>
      <c r="G47" s="18" t="s">
        <v>13</v>
      </c>
      <c r="H47" s="18" t="s">
        <v>406</v>
      </c>
      <c r="I47" s="17" t="s">
        <v>379</v>
      </c>
      <c r="J47" s="25">
        <v>7350</v>
      </c>
      <c r="K47" s="92">
        <v>514.5</v>
      </c>
      <c r="L47" s="101"/>
      <c r="M47" s="88">
        <v>0</v>
      </c>
      <c r="N47" s="89"/>
      <c r="O47" s="25">
        <f t="shared" si="1"/>
        <v>7864.5</v>
      </c>
    </row>
    <row r="48" spans="2:15" ht="56.85" customHeight="1" x14ac:dyDescent="0.25">
      <c r="B48" s="22" t="s">
        <v>456</v>
      </c>
      <c r="C48" s="18" t="s">
        <v>105</v>
      </c>
      <c r="D48" s="23" t="s">
        <v>87</v>
      </c>
      <c r="E48" s="19" t="s">
        <v>106</v>
      </c>
      <c r="F48" s="19">
        <v>44406</v>
      </c>
      <c r="G48" s="18" t="s">
        <v>13</v>
      </c>
      <c r="H48" s="18" t="s">
        <v>107</v>
      </c>
      <c r="I48" s="17" t="s">
        <v>380</v>
      </c>
      <c r="J48" s="25">
        <v>8750</v>
      </c>
      <c r="K48" s="88">
        <v>0</v>
      </c>
      <c r="L48" s="100"/>
      <c r="M48" s="88">
        <v>0</v>
      </c>
      <c r="N48" s="89"/>
      <c r="O48" s="25">
        <f t="shared" si="1"/>
        <v>8750</v>
      </c>
    </row>
    <row r="49" spans="2:15" ht="56.85" customHeight="1" x14ac:dyDescent="0.25">
      <c r="B49" s="22" t="s">
        <v>108</v>
      </c>
      <c r="C49" s="18" t="s">
        <v>109</v>
      </c>
      <c r="D49" s="23" t="s">
        <v>87</v>
      </c>
      <c r="E49" s="19" t="s">
        <v>110</v>
      </c>
      <c r="F49" s="19">
        <v>44406</v>
      </c>
      <c r="G49" s="18" t="s">
        <v>13</v>
      </c>
      <c r="H49" s="29" t="s">
        <v>111</v>
      </c>
      <c r="I49" s="22" t="s">
        <v>381</v>
      </c>
      <c r="J49" s="25">
        <v>8000</v>
      </c>
      <c r="K49" s="92">
        <v>0</v>
      </c>
      <c r="L49" s="101"/>
      <c r="M49" s="92">
        <v>0</v>
      </c>
      <c r="N49" s="93"/>
      <c r="O49" s="25">
        <f t="shared" si="1"/>
        <v>8000</v>
      </c>
    </row>
    <row r="50" spans="2:15" ht="56.85" customHeight="1" x14ac:dyDescent="0.25">
      <c r="B50" s="28" t="s">
        <v>112</v>
      </c>
      <c r="C50" s="30" t="s">
        <v>113</v>
      </c>
      <c r="D50" s="31" t="s">
        <v>87</v>
      </c>
      <c r="E50" s="32" t="s">
        <v>114</v>
      </c>
      <c r="F50" s="32">
        <v>44433</v>
      </c>
      <c r="G50" s="30" t="s">
        <v>13</v>
      </c>
      <c r="H50" s="30" t="s">
        <v>115</v>
      </c>
      <c r="I50" s="33" t="s">
        <v>116</v>
      </c>
      <c r="J50" s="34">
        <v>15000</v>
      </c>
      <c r="K50" s="96">
        <v>0</v>
      </c>
      <c r="L50" s="111"/>
      <c r="M50" s="96">
        <v>0</v>
      </c>
      <c r="N50" s="97"/>
      <c r="O50" s="34">
        <f t="shared" si="1"/>
        <v>15000</v>
      </c>
    </row>
    <row r="51" spans="2:15" ht="56.85" customHeight="1" x14ac:dyDescent="0.25">
      <c r="B51" s="22" t="s">
        <v>117</v>
      </c>
      <c r="C51" s="18" t="s">
        <v>118</v>
      </c>
      <c r="D51" s="23" t="s">
        <v>87</v>
      </c>
      <c r="E51" s="19" t="s">
        <v>119</v>
      </c>
      <c r="F51" s="32">
        <v>44433</v>
      </c>
      <c r="G51" s="18" t="s">
        <v>13</v>
      </c>
      <c r="H51" s="17" t="s">
        <v>120</v>
      </c>
      <c r="I51" s="17" t="s">
        <v>419</v>
      </c>
      <c r="J51" s="20">
        <v>7520</v>
      </c>
      <c r="K51" s="88">
        <v>0</v>
      </c>
      <c r="L51" s="100"/>
      <c r="M51" s="88">
        <v>0</v>
      </c>
      <c r="N51" s="89"/>
      <c r="O51" s="20">
        <f t="shared" si="1"/>
        <v>7520</v>
      </c>
    </row>
    <row r="52" spans="2:15" ht="56.85" customHeight="1" x14ac:dyDescent="0.25">
      <c r="B52" s="22" t="s">
        <v>121</v>
      </c>
      <c r="C52" s="23" t="s">
        <v>122</v>
      </c>
      <c r="D52" s="23" t="s">
        <v>87</v>
      </c>
      <c r="E52" s="19">
        <v>44446</v>
      </c>
      <c r="F52" s="19">
        <v>44406</v>
      </c>
      <c r="G52" s="18" t="s">
        <v>13</v>
      </c>
      <c r="H52" s="17" t="s">
        <v>123</v>
      </c>
      <c r="I52" s="33" t="s">
        <v>382</v>
      </c>
      <c r="J52" s="20">
        <v>3800</v>
      </c>
      <c r="K52" s="88">
        <f>J52*$L$5</f>
        <v>0</v>
      </c>
      <c r="L52" s="100"/>
      <c r="M52" s="88">
        <v>0</v>
      </c>
      <c r="N52" s="89"/>
      <c r="O52" s="20">
        <f t="shared" si="1"/>
        <v>3800</v>
      </c>
    </row>
    <row r="53" spans="2:15" ht="56.85" customHeight="1" x14ac:dyDescent="0.25">
      <c r="B53" s="22" t="s">
        <v>124</v>
      </c>
      <c r="C53" s="23" t="s">
        <v>125</v>
      </c>
      <c r="D53" s="23" t="s">
        <v>87</v>
      </c>
      <c r="E53" s="19">
        <v>44456</v>
      </c>
      <c r="F53" s="19">
        <v>44406</v>
      </c>
      <c r="G53" s="18" t="s">
        <v>13</v>
      </c>
      <c r="H53" s="18" t="s">
        <v>420</v>
      </c>
      <c r="I53" s="17" t="s">
        <v>210</v>
      </c>
      <c r="J53" s="20">
        <v>7000</v>
      </c>
      <c r="K53" s="88">
        <v>490</v>
      </c>
      <c r="L53" s="100"/>
      <c r="M53" s="88">
        <v>0</v>
      </c>
      <c r="N53" s="89"/>
      <c r="O53" s="20">
        <f t="shared" si="1"/>
        <v>7490</v>
      </c>
    </row>
    <row r="54" spans="2:15" ht="56.85" customHeight="1" x14ac:dyDescent="0.25">
      <c r="B54" s="17" t="s">
        <v>126</v>
      </c>
      <c r="C54" s="17" t="s">
        <v>127</v>
      </c>
      <c r="D54" s="23" t="s">
        <v>87</v>
      </c>
      <c r="E54" s="19">
        <v>44444</v>
      </c>
      <c r="F54" s="19">
        <v>44433</v>
      </c>
      <c r="G54" s="18" t="s">
        <v>13</v>
      </c>
      <c r="H54" s="17" t="s">
        <v>128</v>
      </c>
      <c r="I54" s="17" t="s">
        <v>457</v>
      </c>
      <c r="J54" s="20">
        <v>4100</v>
      </c>
      <c r="K54" s="88">
        <v>0</v>
      </c>
      <c r="L54" s="100"/>
      <c r="M54" s="88">
        <v>0</v>
      </c>
      <c r="N54" s="89"/>
      <c r="O54" s="20">
        <f t="shared" si="1"/>
        <v>4100</v>
      </c>
    </row>
    <row r="55" spans="2:15" ht="56.85" customHeight="1" x14ac:dyDescent="0.25">
      <c r="B55" s="17" t="s">
        <v>129</v>
      </c>
      <c r="C55" s="18" t="s">
        <v>130</v>
      </c>
      <c r="D55" s="23" t="s">
        <v>87</v>
      </c>
      <c r="E55" s="35" t="s">
        <v>131</v>
      </c>
      <c r="F55" s="35">
        <v>44433</v>
      </c>
      <c r="G55" s="36" t="s">
        <v>13</v>
      </c>
      <c r="H55" s="37" t="s">
        <v>132</v>
      </c>
      <c r="I55" s="37" t="s">
        <v>133</v>
      </c>
      <c r="J55" s="38">
        <v>12375.99</v>
      </c>
      <c r="K55" s="98">
        <v>0</v>
      </c>
      <c r="L55" s="110"/>
      <c r="M55" s="98">
        <v>0</v>
      </c>
      <c r="N55" s="99"/>
      <c r="O55" s="38">
        <v>12375.99</v>
      </c>
    </row>
    <row r="56" spans="2:15" ht="56.85" customHeight="1" x14ac:dyDescent="0.25">
      <c r="B56" s="39" t="s">
        <v>134</v>
      </c>
      <c r="C56" s="23" t="s">
        <v>135</v>
      </c>
      <c r="D56" s="23" t="s">
        <v>87</v>
      </c>
      <c r="E56" s="24" t="s">
        <v>136</v>
      </c>
      <c r="F56" s="19">
        <v>44406</v>
      </c>
      <c r="G56" s="18" t="s">
        <v>13</v>
      </c>
      <c r="H56" s="18" t="s">
        <v>421</v>
      </c>
      <c r="I56" s="40" t="s">
        <v>137</v>
      </c>
      <c r="J56" s="20">
        <v>7100</v>
      </c>
      <c r="K56" s="88">
        <v>0</v>
      </c>
      <c r="L56" s="100"/>
      <c r="M56" s="88">
        <v>0</v>
      </c>
      <c r="N56" s="89"/>
      <c r="O56" s="20">
        <f>J56+K56-M56</f>
        <v>7100</v>
      </c>
    </row>
    <row r="57" spans="2:15" ht="56.85" customHeight="1" x14ac:dyDescent="0.25">
      <c r="B57" s="22" t="s">
        <v>138</v>
      </c>
      <c r="C57" s="23" t="s">
        <v>139</v>
      </c>
      <c r="D57" s="23" t="s">
        <v>87</v>
      </c>
      <c r="E57" s="24">
        <v>44455</v>
      </c>
      <c r="F57" s="19">
        <v>44406</v>
      </c>
      <c r="G57" s="18" t="s">
        <v>13</v>
      </c>
      <c r="H57" s="17" t="s">
        <v>140</v>
      </c>
      <c r="I57" s="17" t="s">
        <v>141</v>
      </c>
      <c r="J57" s="20">
        <v>7500</v>
      </c>
      <c r="K57" s="88">
        <v>525</v>
      </c>
      <c r="L57" s="100"/>
      <c r="M57" s="88">
        <v>0</v>
      </c>
      <c r="N57" s="89"/>
      <c r="O57" s="20">
        <f>J57+K57-M57</f>
        <v>8025</v>
      </c>
    </row>
    <row r="58" spans="2:15" ht="56.85" customHeight="1" x14ac:dyDescent="0.25">
      <c r="B58" s="22" t="s">
        <v>142</v>
      </c>
      <c r="C58" s="23" t="s">
        <v>143</v>
      </c>
      <c r="D58" s="23" t="s">
        <v>87</v>
      </c>
      <c r="E58" s="24" t="s">
        <v>102</v>
      </c>
      <c r="F58" s="19">
        <v>44406</v>
      </c>
      <c r="G58" s="18" t="s">
        <v>13</v>
      </c>
      <c r="H58" s="17" t="s">
        <v>144</v>
      </c>
      <c r="I58" s="17" t="s">
        <v>145</v>
      </c>
      <c r="J58" s="20">
        <v>4305.68</v>
      </c>
      <c r="K58" s="88">
        <v>0</v>
      </c>
      <c r="L58" s="100"/>
      <c r="M58" s="88">
        <v>0</v>
      </c>
      <c r="N58" s="89"/>
      <c r="O58" s="20">
        <f>J58+K58-M58</f>
        <v>4305.68</v>
      </c>
    </row>
    <row r="59" spans="2:15" ht="56.85" customHeight="1" x14ac:dyDescent="0.25">
      <c r="B59" s="22" t="s">
        <v>146</v>
      </c>
      <c r="C59" s="23" t="s">
        <v>422</v>
      </c>
      <c r="D59" s="23" t="s">
        <v>87</v>
      </c>
      <c r="E59" s="24" t="s">
        <v>423</v>
      </c>
      <c r="F59" s="19">
        <v>44406</v>
      </c>
      <c r="G59" s="18" t="s">
        <v>13</v>
      </c>
      <c r="H59" s="17" t="s">
        <v>147</v>
      </c>
      <c r="I59" s="17" t="s">
        <v>148</v>
      </c>
      <c r="J59" s="20">
        <v>3975</v>
      </c>
      <c r="K59" s="88">
        <v>0</v>
      </c>
      <c r="L59" s="100"/>
      <c r="M59" s="88">
        <v>0</v>
      </c>
      <c r="N59" s="89"/>
      <c r="O59" s="20">
        <f>J59+K59-M59</f>
        <v>3975</v>
      </c>
    </row>
    <row r="60" spans="2:15" ht="56.85" customHeight="1" x14ac:dyDescent="0.25">
      <c r="B60" s="22" t="s">
        <v>149</v>
      </c>
      <c r="C60" s="23" t="s">
        <v>424</v>
      </c>
      <c r="D60" s="23" t="s">
        <v>87</v>
      </c>
      <c r="E60" s="24" t="s">
        <v>425</v>
      </c>
      <c r="F60" s="19">
        <v>44406</v>
      </c>
      <c r="G60" s="18" t="s">
        <v>13</v>
      </c>
      <c r="H60" s="17" t="s">
        <v>150</v>
      </c>
      <c r="I60" s="17" t="s">
        <v>151</v>
      </c>
      <c r="J60" s="20">
        <v>3800</v>
      </c>
      <c r="K60" s="88">
        <v>0</v>
      </c>
      <c r="L60" s="100"/>
      <c r="M60" s="88">
        <v>0</v>
      </c>
      <c r="N60" s="89"/>
      <c r="O60" s="20">
        <f>J60+K60-M60</f>
        <v>3800</v>
      </c>
    </row>
    <row r="61" spans="2:15" ht="56.85" customHeight="1" x14ac:dyDescent="0.25">
      <c r="B61" s="22" t="s">
        <v>152</v>
      </c>
      <c r="C61" s="23" t="s">
        <v>153</v>
      </c>
      <c r="D61" s="23" t="s">
        <v>87</v>
      </c>
      <c r="E61" s="24" t="s">
        <v>119</v>
      </c>
      <c r="F61" s="19">
        <v>44406</v>
      </c>
      <c r="G61" s="18" t="s">
        <v>13</v>
      </c>
      <c r="H61" s="17" t="s">
        <v>154</v>
      </c>
      <c r="I61" s="17" t="s">
        <v>155</v>
      </c>
      <c r="J61" s="20">
        <v>4650</v>
      </c>
      <c r="K61" s="88">
        <v>0</v>
      </c>
      <c r="L61" s="89"/>
      <c r="M61" s="88">
        <v>0</v>
      </c>
      <c r="N61" s="89"/>
      <c r="O61" s="20">
        <v>4650</v>
      </c>
    </row>
    <row r="62" spans="2:15" ht="56.85" customHeight="1" x14ac:dyDescent="0.25">
      <c r="B62" s="22" t="s">
        <v>156</v>
      </c>
      <c r="C62" s="23" t="s">
        <v>157</v>
      </c>
      <c r="D62" s="23" t="s">
        <v>87</v>
      </c>
      <c r="E62" s="24" t="s">
        <v>119</v>
      </c>
      <c r="F62" s="24">
        <v>44433</v>
      </c>
      <c r="G62" s="23" t="s">
        <v>13</v>
      </c>
      <c r="H62" s="22" t="s">
        <v>158</v>
      </c>
      <c r="I62" s="22" t="s">
        <v>383</v>
      </c>
      <c r="J62" s="20">
        <v>9825</v>
      </c>
      <c r="K62" s="88">
        <v>0</v>
      </c>
      <c r="L62" s="100"/>
      <c r="M62" s="88">
        <v>0</v>
      </c>
      <c r="N62" s="89"/>
      <c r="O62" s="20">
        <f t="shared" ref="O62:O68" si="2">J62+K62-M62</f>
        <v>9825</v>
      </c>
    </row>
    <row r="63" spans="2:15" ht="56.85" customHeight="1" x14ac:dyDescent="0.25">
      <c r="B63" s="17" t="s">
        <v>159</v>
      </c>
      <c r="C63" s="18" t="s">
        <v>160</v>
      </c>
      <c r="D63" s="23" t="s">
        <v>87</v>
      </c>
      <c r="E63" s="24">
        <v>44447</v>
      </c>
      <c r="F63" s="24">
        <v>44433</v>
      </c>
      <c r="G63" s="18" t="s">
        <v>13</v>
      </c>
      <c r="H63" s="17" t="s">
        <v>158</v>
      </c>
      <c r="I63" s="17" t="s">
        <v>383</v>
      </c>
      <c r="J63" s="20">
        <v>1429.8</v>
      </c>
      <c r="K63" s="88">
        <v>0</v>
      </c>
      <c r="L63" s="100"/>
      <c r="M63" s="88">
        <v>0</v>
      </c>
      <c r="N63" s="89"/>
      <c r="O63" s="20">
        <f t="shared" si="2"/>
        <v>1429.8</v>
      </c>
    </row>
    <row r="64" spans="2:15" ht="56.85" customHeight="1" x14ac:dyDescent="0.25">
      <c r="B64" s="17" t="s">
        <v>161</v>
      </c>
      <c r="C64" s="18" t="s">
        <v>162</v>
      </c>
      <c r="D64" s="23" t="s">
        <v>87</v>
      </c>
      <c r="E64" s="24">
        <v>44451</v>
      </c>
      <c r="F64" s="24">
        <v>44433</v>
      </c>
      <c r="G64" s="18" t="s">
        <v>13</v>
      </c>
      <c r="H64" s="18" t="s">
        <v>421</v>
      </c>
      <c r="I64" s="17" t="s">
        <v>137</v>
      </c>
      <c r="J64" s="20">
        <v>4400</v>
      </c>
      <c r="K64" s="88">
        <v>0</v>
      </c>
      <c r="L64" s="100"/>
      <c r="M64" s="88">
        <v>0</v>
      </c>
      <c r="N64" s="89"/>
      <c r="O64" s="20">
        <f t="shared" si="2"/>
        <v>4400</v>
      </c>
    </row>
    <row r="65" spans="2:15" ht="56.85" customHeight="1" x14ac:dyDescent="0.25">
      <c r="B65" s="22" t="s">
        <v>163</v>
      </c>
      <c r="C65" s="18" t="s">
        <v>164</v>
      </c>
      <c r="D65" s="23" t="s">
        <v>87</v>
      </c>
      <c r="E65" s="24">
        <v>44444</v>
      </c>
      <c r="F65" s="24">
        <v>44433</v>
      </c>
      <c r="G65" s="18" t="s">
        <v>13</v>
      </c>
      <c r="H65" s="18" t="s">
        <v>165</v>
      </c>
      <c r="I65" s="22" t="s">
        <v>166</v>
      </c>
      <c r="J65" s="25">
        <v>4500</v>
      </c>
      <c r="K65" s="92">
        <v>0</v>
      </c>
      <c r="L65" s="101"/>
      <c r="M65" s="92">
        <v>0</v>
      </c>
      <c r="N65" s="93"/>
      <c r="O65" s="25">
        <f t="shared" si="2"/>
        <v>4500</v>
      </c>
    </row>
    <row r="66" spans="2:15" ht="56.85" customHeight="1" x14ac:dyDescent="0.25">
      <c r="B66" s="17" t="s">
        <v>167</v>
      </c>
      <c r="C66" s="18" t="s">
        <v>168</v>
      </c>
      <c r="D66" s="23" t="s">
        <v>87</v>
      </c>
      <c r="E66" s="24">
        <v>44447</v>
      </c>
      <c r="F66" s="24">
        <v>44433</v>
      </c>
      <c r="G66" s="18" t="s">
        <v>13</v>
      </c>
      <c r="H66" s="17" t="s">
        <v>169</v>
      </c>
      <c r="I66" s="17" t="s">
        <v>384</v>
      </c>
      <c r="J66" s="20">
        <v>1300</v>
      </c>
      <c r="K66" s="88">
        <v>0</v>
      </c>
      <c r="L66" s="89"/>
      <c r="M66" s="88">
        <v>0</v>
      </c>
      <c r="N66" s="89"/>
      <c r="O66" s="20">
        <f t="shared" si="2"/>
        <v>1300</v>
      </c>
    </row>
    <row r="67" spans="2:15" ht="56.85" customHeight="1" x14ac:dyDescent="0.25">
      <c r="B67" s="17" t="s">
        <v>170</v>
      </c>
      <c r="C67" s="18" t="s">
        <v>171</v>
      </c>
      <c r="D67" s="23" t="s">
        <v>87</v>
      </c>
      <c r="E67" s="19" t="s">
        <v>172</v>
      </c>
      <c r="F67" s="24">
        <v>44433</v>
      </c>
      <c r="G67" s="18" t="s">
        <v>13</v>
      </c>
      <c r="H67" s="17" t="s">
        <v>426</v>
      </c>
      <c r="I67" s="22" t="s">
        <v>173</v>
      </c>
      <c r="J67" s="25">
        <v>5270</v>
      </c>
      <c r="K67" s="92">
        <v>0</v>
      </c>
      <c r="L67" s="101"/>
      <c r="M67" s="92">
        <v>0</v>
      </c>
      <c r="N67" s="93"/>
      <c r="O67" s="25">
        <f t="shared" si="2"/>
        <v>5270</v>
      </c>
    </row>
    <row r="68" spans="2:15" ht="56.85" customHeight="1" x14ac:dyDescent="0.25">
      <c r="B68" s="17" t="s">
        <v>174</v>
      </c>
      <c r="C68" s="18" t="s">
        <v>427</v>
      </c>
      <c r="D68" s="23" t="s">
        <v>87</v>
      </c>
      <c r="E68" s="19">
        <v>44448</v>
      </c>
      <c r="F68" s="24">
        <v>44433</v>
      </c>
      <c r="G68" s="18" t="s">
        <v>13</v>
      </c>
      <c r="H68" s="41" t="s">
        <v>175</v>
      </c>
      <c r="I68" s="17" t="s">
        <v>385</v>
      </c>
      <c r="J68" s="20">
        <v>6706.87</v>
      </c>
      <c r="K68" s="88">
        <v>0</v>
      </c>
      <c r="L68" s="100"/>
      <c r="M68" s="88">
        <v>0</v>
      </c>
      <c r="N68" s="89"/>
      <c r="O68" s="20">
        <f t="shared" si="2"/>
        <v>6706.87</v>
      </c>
    </row>
    <row r="69" spans="2:15" ht="56.85" customHeight="1" x14ac:dyDescent="0.25">
      <c r="B69" s="17" t="s">
        <v>176</v>
      </c>
      <c r="C69" s="18" t="s">
        <v>177</v>
      </c>
      <c r="D69" s="23" t="s">
        <v>87</v>
      </c>
      <c r="E69" s="19" t="s">
        <v>428</v>
      </c>
      <c r="F69" s="24">
        <v>44433</v>
      </c>
      <c r="G69" s="18" t="s">
        <v>13</v>
      </c>
      <c r="H69" s="40" t="s">
        <v>178</v>
      </c>
      <c r="I69" s="17" t="s">
        <v>179</v>
      </c>
      <c r="J69" s="20">
        <v>4320</v>
      </c>
      <c r="K69" s="88">
        <v>0</v>
      </c>
      <c r="L69" s="100"/>
      <c r="M69" s="88">
        <f t="shared" ref="M69" si="3">J69*$N$5</f>
        <v>0</v>
      </c>
      <c r="N69" s="89"/>
      <c r="O69" s="20">
        <v>4320</v>
      </c>
    </row>
    <row r="70" spans="2:15" ht="56.85" customHeight="1" x14ac:dyDescent="0.25">
      <c r="B70" s="17" t="s">
        <v>180</v>
      </c>
      <c r="C70" s="18" t="s">
        <v>181</v>
      </c>
      <c r="D70" s="23" t="s">
        <v>87</v>
      </c>
      <c r="E70" s="19">
        <v>44455</v>
      </c>
      <c r="F70" s="24">
        <v>44433</v>
      </c>
      <c r="G70" s="18" t="s">
        <v>13</v>
      </c>
      <c r="H70" s="30" t="s">
        <v>182</v>
      </c>
      <c r="I70" s="30" t="s">
        <v>183</v>
      </c>
      <c r="J70" s="20">
        <v>9625</v>
      </c>
      <c r="K70" s="88">
        <v>673.75</v>
      </c>
      <c r="L70" s="100"/>
      <c r="M70" s="88">
        <v>0</v>
      </c>
      <c r="N70" s="89"/>
      <c r="O70" s="20">
        <f>J70+K70-M70</f>
        <v>10298.75</v>
      </c>
    </row>
    <row r="71" spans="2:15" ht="56.85" customHeight="1" x14ac:dyDescent="0.25">
      <c r="B71" s="17" t="s">
        <v>184</v>
      </c>
      <c r="C71" s="23" t="s">
        <v>429</v>
      </c>
      <c r="D71" s="23" t="s">
        <v>87</v>
      </c>
      <c r="E71" s="19">
        <v>44451</v>
      </c>
      <c r="F71" s="24">
        <v>44433</v>
      </c>
      <c r="G71" s="18" t="s">
        <v>13</v>
      </c>
      <c r="H71" s="17" t="s">
        <v>75</v>
      </c>
      <c r="I71" s="40" t="s">
        <v>185</v>
      </c>
      <c r="J71" s="20">
        <v>5920</v>
      </c>
      <c r="K71" s="88">
        <v>0</v>
      </c>
      <c r="L71" s="100"/>
      <c r="M71" s="88">
        <v>0</v>
      </c>
      <c r="N71" s="89"/>
      <c r="O71" s="20">
        <f>J71+K71-M71</f>
        <v>5920</v>
      </c>
    </row>
    <row r="72" spans="2:15" ht="56.85" customHeight="1" x14ac:dyDescent="0.25">
      <c r="B72" s="17" t="s">
        <v>186</v>
      </c>
      <c r="C72" s="23" t="s">
        <v>187</v>
      </c>
      <c r="D72" s="23" t="s">
        <v>87</v>
      </c>
      <c r="E72" s="19">
        <v>44450</v>
      </c>
      <c r="F72" s="24">
        <v>44433</v>
      </c>
      <c r="G72" s="18" t="s">
        <v>13</v>
      </c>
      <c r="H72" s="17" t="s">
        <v>188</v>
      </c>
      <c r="I72" s="17" t="s">
        <v>386</v>
      </c>
      <c r="J72" s="20">
        <v>3200</v>
      </c>
      <c r="K72" s="88">
        <v>0</v>
      </c>
      <c r="L72" s="100"/>
      <c r="M72" s="88">
        <v>0</v>
      </c>
      <c r="N72" s="89"/>
      <c r="O72" s="20">
        <f>J72+K72-M72</f>
        <v>3200</v>
      </c>
    </row>
    <row r="73" spans="2:15" ht="56.85" customHeight="1" x14ac:dyDescent="0.25">
      <c r="B73" s="22" t="s">
        <v>189</v>
      </c>
      <c r="C73" s="23" t="s">
        <v>190</v>
      </c>
      <c r="D73" s="23" t="s">
        <v>87</v>
      </c>
      <c r="E73" s="19" t="s">
        <v>110</v>
      </c>
      <c r="F73" s="24">
        <v>44433</v>
      </c>
      <c r="G73" s="23" t="s">
        <v>13</v>
      </c>
      <c r="H73" s="17" t="s">
        <v>191</v>
      </c>
      <c r="I73" s="17" t="s">
        <v>192</v>
      </c>
      <c r="J73" s="20">
        <v>5110</v>
      </c>
      <c r="K73" s="88">
        <v>0</v>
      </c>
      <c r="L73" s="100"/>
      <c r="M73" s="88">
        <v>0</v>
      </c>
      <c r="N73" s="89"/>
      <c r="O73" s="20">
        <f>J73+K73-M73</f>
        <v>5110</v>
      </c>
    </row>
    <row r="74" spans="2:15" ht="56.85" customHeight="1" x14ac:dyDescent="0.25">
      <c r="B74" s="17" t="s">
        <v>193</v>
      </c>
      <c r="C74" s="23" t="s">
        <v>194</v>
      </c>
      <c r="D74" s="23" t="s">
        <v>87</v>
      </c>
      <c r="E74" s="19" t="s">
        <v>110</v>
      </c>
      <c r="F74" s="24">
        <v>44433</v>
      </c>
      <c r="G74" s="18" t="s">
        <v>13</v>
      </c>
      <c r="H74" s="17" t="s">
        <v>195</v>
      </c>
      <c r="I74" s="17" t="s">
        <v>196</v>
      </c>
      <c r="J74" s="20">
        <v>7200</v>
      </c>
      <c r="K74" s="88">
        <v>0</v>
      </c>
      <c r="L74" s="100"/>
      <c r="M74" s="88">
        <v>0</v>
      </c>
      <c r="N74" s="89"/>
      <c r="O74" s="20">
        <v>7200</v>
      </c>
    </row>
    <row r="75" spans="2:15" ht="56.85" customHeight="1" x14ac:dyDescent="0.25">
      <c r="B75" s="17" t="s">
        <v>197</v>
      </c>
      <c r="C75" s="23" t="s">
        <v>198</v>
      </c>
      <c r="D75" s="23" t="s">
        <v>87</v>
      </c>
      <c r="E75" s="24">
        <v>44457</v>
      </c>
      <c r="F75" s="24">
        <v>44433</v>
      </c>
      <c r="G75" s="18" t="s">
        <v>13</v>
      </c>
      <c r="H75" s="17" t="s">
        <v>199</v>
      </c>
      <c r="I75" s="17" t="s">
        <v>200</v>
      </c>
      <c r="J75" s="20">
        <v>3716</v>
      </c>
      <c r="K75" s="88">
        <v>0</v>
      </c>
      <c r="L75" s="100"/>
      <c r="M75" s="88">
        <v>0</v>
      </c>
      <c r="N75" s="89"/>
      <c r="O75" s="20">
        <f>J75+K75-M75</f>
        <v>3716</v>
      </c>
    </row>
    <row r="76" spans="2:15" ht="56.85" customHeight="1" x14ac:dyDescent="0.25">
      <c r="B76" s="37" t="s">
        <v>201</v>
      </c>
      <c r="C76" s="23" t="s">
        <v>202</v>
      </c>
      <c r="D76" s="23" t="s">
        <v>87</v>
      </c>
      <c r="E76" s="24">
        <v>44457</v>
      </c>
      <c r="F76" s="19">
        <v>44448</v>
      </c>
      <c r="G76" s="18" t="s">
        <v>203</v>
      </c>
      <c r="H76" s="18" t="s">
        <v>430</v>
      </c>
      <c r="I76" s="17" t="s">
        <v>387</v>
      </c>
      <c r="J76" s="25">
        <v>12850</v>
      </c>
      <c r="K76" s="92">
        <f t="shared" ref="K76" si="4">J76*$L$5</f>
        <v>0</v>
      </c>
      <c r="L76" s="101"/>
      <c r="M76" s="92">
        <v>0</v>
      </c>
      <c r="N76" s="93"/>
      <c r="O76" s="25">
        <f>J76+K76-M76</f>
        <v>12850</v>
      </c>
    </row>
    <row r="77" spans="2:15" s="6" customFormat="1" ht="56.85" customHeight="1" x14ac:dyDescent="0.25">
      <c r="B77" s="42" t="s">
        <v>400</v>
      </c>
      <c r="C77" s="7" t="s">
        <v>401</v>
      </c>
      <c r="D77" s="7" t="s">
        <v>39</v>
      </c>
      <c r="E77" s="24">
        <v>44464</v>
      </c>
      <c r="F77" s="19">
        <v>44461</v>
      </c>
      <c r="G77" s="18" t="s">
        <v>13</v>
      </c>
      <c r="H77" s="18" t="s">
        <v>403</v>
      </c>
      <c r="I77" s="17" t="s">
        <v>402</v>
      </c>
      <c r="J77" s="25">
        <v>4500</v>
      </c>
      <c r="K77" s="92">
        <v>315</v>
      </c>
      <c r="L77" s="93"/>
      <c r="M77" s="43">
        <v>0</v>
      </c>
      <c r="N77" s="44">
        <v>0</v>
      </c>
      <c r="O77" s="25">
        <v>4815</v>
      </c>
    </row>
    <row r="78" spans="2:15" ht="56.85" customHeight="1" x14ac:dyDescent="0.25">
      <c r="B78" s="27" t="s">
        <v>204</v>
      </c>
      <c r="C78" s="7" t="s">
        <v>404</v>
      </c>
      <c r="D78" s="7" t="s">
        <v>39</v>
      </c>
      <c r="E78" s="19">
        <v>44463</v>
      </c>
      <c r="F78" s="19">
        <v>44461</v>
      </c>
      <c r="G78" s="18" t="s">
        <v>13</v>
      </c>
      <c r="H78" s="17" t="s">
        <v>72</v>
      </c>
      <c r="I78" s="17" t="s">
        <v>40</v>
      </c>
      <c r="J78" s="20">
        <v>3200</v>
      </c>
      <c r="K78" s="88">
        <v>224</v>
      </c>
      <c r="L78" s="100"/>
      <c r="M78" s="88">
        <v>0</v>
      </c>
      <c r="N78" s="89"/>
      <c r="O78" s="20">
        <f>J78+K78-M78</f>
        <v>3424</v>
      </c>
    </row>
    <row r="79" spans="2:15" ht="56.85" customHeight="1" x14ac:dyDescent="0.25">
      <c r="B79" s="27" t="s">
        <v>205</v>
      </c>
      <c r="C79" s="7" t="s">
        <v>206</v>
      </c>
      <c r="D79" s="7" t="s">
        <v>405</v>
      </c>
      <c r="E79" s="19">
        <v>44469</v>
      </c>
      <c r="F79" s="19">
        <v>44461</v>
      </c>
      <c r="G79" s="30" t="s">
        <v>13</v>
      </c>
      <c r="H79" s="33" t="s">
        <v>406</v>
      </c>
      <c r="I79" s="33" t="s">
        <v>379</v>
      </c>
      <c r="J79" s="45">
        <v>1134.67</v>
      </c>
      <c r="K79" s="90">
        <v>79.430000000000007</v>
      </c>
      <c r="L79" s="109"/>
      <c r="M79" s="90">
        <v>0</v>
      </c>
      <c r="N79" s="91"/>
      <c r="O79" s="20">
        <v>1214.0999999999999</v>
      </c>
    </row>
    <row r="80" spans="2:15" ht="56.85" customHeight="1" x14ac:dyDescent="0.25">
      <c r="B80" s="27" t="s">
        <v>458</v>
      </c>
      <c r="C80" s="7" t="s">
        <v>459</v>
      </c>
      <c r="D80" s="7" t="s">
        <v>39</v>
      </c>
      <c r="E80" s="19">
        <v>44477</v>
      </c>
      <c r="F80" s="19">
        <v>44461</v>
      </c>
      <c r="G80" s="18" t="s">
        <v>13</v>
      </c>
      <c r="H80" s="17" t="s">
        <v>460</v>
      </c>
      <c r="I80" s="17" t="s">
        <v>461</v>
      </c>
      <c r="J80" s="20">
        <v>4600</v>
      </c>
      <c r="K80" s="88">
        <v>322</v>
      </c>
      <c r="L80" s="89"/>
      <c r="M80" s="46"/>
      <c r="N80" s="47">
        <v>0</v>
      </c>
      <c r="O80" s="20">
        <v>4922</v>
      </c>
    </row>
    <row r="81" spans="1:15" s="11" customFormat="1" ht="56.85" customHeight="1" x14ac:dyDescent="0.25">
      <c r="B81" s="39" t="s">
        <v>207</v>
      </c>
      <c r="C81" s="7" t="s">
        <v>208</v>
      </c>
      <c r="D81" s="7" t="s">
        <v>209</v>
      </c>
      <c r="E81" s="19">
        <v>44464</v>
      </c>
      <c r="F81" s="19">
        <v>44465</v>
      </c>
      <c r="G81" s="30" t="s">
        <v>13</v>
      </c>
      <c r="H81" s="33" t="s">
        <v>390</v>
      </c>
      <c r="I81" s="33" t="s">
        <v>363</v>
      </c>
      <c r="J81" s="45">
        <v>12000</v>
      </c>
      <c r="K81" s="90">
        <v>840</v>
      </c>
      <c r="L81" s="109"/>
      <c r="M81" s="90">
        <v>0</v>
      </c>
      <c r="N81" s="91"/>
      <c r="O81" s="20">
        <f>J81+K81-M81</f>
        <v>12840</v>
      </c>
    </row>
    <row r="82" spans="1:15" s="6" customFormat="1" ht="56.85" customHeight="1" x14ac:dyDescent="0.25">
      <c r="B82" s="27" t="s">
        <v>407</v>
      </c>
      <c r="C82" s="7" t="s">
        <v>408</v>
      </c>
      <c r="D82" s="7" t="s">
        <v>409</v>
      </c>
      <c r="E82" s="19">
        <v>44406</v>
      </c>
      <c r="F82" s="19">
        <v>44405</v>
      </c>
      <c r="G82" s="30" t="s">
        <v>13</v>
      </c>
      <c r="H82" s="18" t="s">
        <v>361</v>
      </c>
      <c r="I82" s="20" t="s">
        <v>37</v>
      </c>
      <c r="J82" s="45">
        <v>750</v>
      </c>
      <c r="K82" s="90">
        <v>52.5</v>
      </c>
      <c r="L82" s="91"/>
      <c r="M82" s="90">
        <v>0</v>
      </c>
      <c r="N82" s="91"/>
      <c r="O82" s="20">
        <v>802.5</v>
      </c>
    </row>
    <row r="83" spans="1:15" s="12" customFormat="1" ht="56.85" customHeight="1" x14ac:dyDescent="0.25">
      <c r="B83" s="27" t="s">
        <v>463</v>
      </c>
      <c r="C83" s="7" t="s">
        <v>464</v>
      </c>
      <c r="D83" s="7"/>
      <c r="E83" s="19" t="s">
        <v>465</v>
      </c>
      <c r="F83" s="19">
        <v>44462</v>
      </c>
      <c r="G83" s="30" t="s">
        <v>13</v>
      </c>
      <c r="H83" s="18" t="s">
        <v>466</v>
      </c>
      <c r="I83" s="20" t="s">
        <v>467</v>
      </c>
      <c r="J83" s="45">
        <v>14018.96</v>
      </c>
      <c r="K83" s="90">
        <v>981.31</v>
      </c>
      <c r="L83" s="91"/>
      <c r="M83" s="48"/>
      <c r="N83" s="45">
        <v>0</v>
      </c>
      <c r="O83" s="49">
        <v>15000</v>
      </c>
    </row>
    <row r="84" spans="1:15" s="5" customFormat="1" ht="56.85" customHeight="1" x14ac:dyDescent="0.25">
      <c r="B84" s="50" t="s">
        <v>271</v>
      </c>
      <c r="C84" s="50" t="s">
        <v>294</v>
      </c>
      <c r="D84" s="50" t="s">
        <v>231</v>
      </c>
      <c r="E84" s="51" t="s">
        <v>306</v>
      </c>
      <c r="F84" s="52">
        <v>44379</v>
      </c>
      <c r="G84" s="50" t="s">
        <v>13</v>
      </c>
      <c r="H84" s="23" t="s">
        <v>316</v>
      </c>
      <c r="I84" s="50" t="s">
        <v>336</v>
      </c>
      <c r="J84" s="53">
        <v>70</v>
      </c>
      <c r="K84" s="82">
        <v>4.9000000000000004</v>
      </c>
      <c r="L84" s="83"/>
      <c r="M84" s="88">
        <v>0</v>
      </c>
      <c r="N84" s="89"/>
      <c r="O84" s="20">
        <v>74.900000000000006</v>
      </c>
    </row>
    <row r="85" spans="1:15" s="5" customFormat="1" ht="56.85" customHeight="1" x14ac:dyDescent="0.25">
      <c r="B85" s="50" t="s">
        <v>272</v>
      </c>
      <c r="C85" s="50" t="s">
        <v>295</v>
      </c>
      <c r="D85" s="50" t="s">
        <v>301</v>
      </c>
      <c r="E85" s="54" t="s">
        <v>307</v>
      </c>
      <c r="F85" s="52">
        <v>44379</v>
      </c>
      <c r="G85" s="55" t="s">
        <v>13</v>
      </c>
      <c r="H85" s="55" t="s">
        <v>317</v>
      </c>
      <c r="I85" s="23" t="s">
        <v>337</v>
      </c>
      <c r="J85" s="56">
        <v>570</v>
      </c>
      <c r="K85" s="86">
        <v>39.9</v>
      </c>
      <c r="L85" s="87"/>
      <c r="M85" s="57">
        <v>58.5</v>
      </c>
      <c r="N85" s="44">
        <v>85.5</v>
      </c>
      <c r="O85" s="25">
        <v>524.4</v>
      </c>
    </row>
    <row r="86" spans="1:15" s="5" customFormat="1" ht="56.85" customHeight="1" x14ac:dyDescent="0.25">
      <c r="B86" s="50" t="s">
        <v>273</v>
      </c>
      <c r="C86" s="50" t="s">
        <v>296</v>
      </c>
      <c r="D86" s="50" t="s">
        <v>302</v>
      </c>
      <c r="E86" s="51" t="s">
        <v>308</v>
      </c>
      <c r="F86" s="52">
        <v>44379</v>
      </c>
      <c r="G86" s="50" t="s">
        <v>13</v>
      </c>
      <c r="H86" s="50" t="s">
        <v>318</v>
      </c>
      <c r="I86" s="50" t="s">
        <v>338</v>
      </c>
      <c r="J86" s="58">
        <v>11000</v>
      </c>
      <c r="K86" s="82">
        <v>770</v>
      </c>
      <c r="L86" s="83"/>
      <c r="M86" s="88">
        <v>0</v>
      </c>
      <c r="N86" s="89"/>
      <c r="O86" s="20">
        <v>11770</v>
      </c>
    </row>
    <row r="87" spans="1:15" s="8" customFormat="1" ht="56.85" customHeight="1" x14ac:dyDescent="0.25">
      <c r="B87" s="50" t="s">
        <v>274</v>
      </c>
      <c r="C87" s="50" t="s">
        <v>297</v>
      </c>
      <c r="D87" s="50" t="s">
        <v>302</v>
      </c>
      <c r="E87" s="51" t="s">
        <v>309</v>
      </c>
      <c r="F87" s="52">
        <v>44379</v>
      </c>
      <c r="G87" s="50" t="s">
        <v>13</v>
      </c>
      <c r="H87" s="50" t="s">
        <v>319</v>
      </c>
      <c r="I87" s="50" t="s">
        <v>339</v>
      </c>
      <c r="J87" s="58">
        <v>3750</v>
      </c>
      <c r="K87" s="82">
        <v>262.5</v>
      </c>
      <c r="L87" s="83"/>
      <c r="M87" s="88">
        <v>0</v>
      </c>
      <c r="N87" s="89"/>
      <c r="O87" s="20">
        <f>SUM(J87:K87)</f>
        <v>4012.5</v>
      </c>
    </row>
    <row r="88" spans="1:15" s="5" customFormat="1" ht="56.85" customHeight="1" x14ac:dyDescent="0.25">
      <c r="B88" s="50" t="s">
        <v>275</v>
      </c>
      <c r="C88" s="50" t="s">
        <v>298</v>
      </c>
      <c r="D88" s="50" t="s">
        <v>302</v>
      </c>
      <c r="E88" s="51" t="s">
        <v>310</v>
      </c>
      <c r="F88" s="52">
        <v>44379</v>
      </c>
      <c r="G88" s="50" t="s">
        <v>13</v>
      </c>
      <c r="H88" s="50" t="s">
        <v>320</v>
      </c>
      <c r="I88" s="50" t="s">
        <v>340</v>
      </c>
      <c r="J88" s="58">
        <v>600</v>
      </c>
      <c r="K88" s="82">
        <v>42</v>
      </c>
      <c r="L88" s="83"/>
      <c r="M88" s="88">
        <v>0</v>
      </c>
      <c r="N88" s="89"/>
      <c r="O88" s="20">
        <f t="shared" ref="O88:O119" si="5">SUM(J88:K88)</f>
        <v>642</v>
      </c>
    </row>
    <row r="89" spans="1:15" s="5" customFormat="1" ht="56.85" customHeight="1" x14ac:dyDescent="0.25">
      <c r="B89" s="59" t="s">
        <v>276</v>
      </c>
      <c r="C89" s="50" t="s">
        <v>299</v>
      </c>
      <c r="D89" s="50" t="s">
        <v>302</v>
      </c>
      <c r="E89" s="51" t="s">
        <v>309</v>
      </c>
      <c r="F89" s="52">
        <v>44379</v>
      </c>
      <c r="G89" s="50" t="s">
        <v>13</v>
      </c>
      <c r="H89" s="23" t="s">
        <v>321</v>
      </c>
      <c r="I89" s="50" t="s">
        <v>341</v>
      </c>
      <c r="J89" s="53">
        <v>2800</v>
      </c>
      <c r="K89" s="82">
        <v>196</v>
      </c>
      <c r="L89" s="83"/>
      <c r="M89" s="88">
        <v>0</v>
      </c>
      <c r="N89" s="89"/>
      <c r="O89" s="20">
        <f t="shared" si="5"/>
        <v>2996</v>
      </c>
    </row>
    <row r="90" spans="1:15" s="5" customFormat="1" ht="56.85" customHeight="1" x14ac:dyDescent="0.25">
      <c r="B90" s="50" t="s">
        <v>277</v>
      </c>
      <c r="C90" s="50" t="s">
        <v>300</v>
      </c>
      <c r="D90" s="50" t="s">
        <v>303</v>
      </c>
      <c r="E90" s="51" t="s">
        <v>311</v>
      </c>
      <c r="F90" s="52">
        <v>44399</v>
      </c>
      <c r="G90" s="50" t="s">
        <v>13</v>
      </c>
      <c r="H90" s="50" t="s">
        <v>322</v>
      </c>
      <c r="I90" s="50" t="s">
        <v>342</v>
      </c>
      <c r="J90" s="58">
        <v>14000</v>
      </c>
      <c r="K90" s="82">
        <v>0</v>
      </c>
      <c r="L90" s="83"/>
      <c r="M90" s="88">
        <v>0</v>
      </c>
      <c r="N90" s="89"/>
      <c r="O90" s="20">
        <f t="shared" si="5"/>
        <v>14000</v>
      </c>
    </row>
    <row r="91" spans="1:15" s="5" customFormat="1" ht="56.85" customHeight="1" x14ac:dyDescent="0.25">
      <c r="B91" s="50" t="s">
        <v>278</v>
      </c>
      <c r="C91" s="50" t="s">
        <v>469</v>
      </c>
      <c r="D91" s="50" t="s">
        <v>304</v>
      </c>
      <c r="E91" s="51" t="s">
        <v>312</v>
      </c>
      <c r="F91" s="52">
        <v>44406</v>
      </c>
      <c r="G91" s="55" t="s">
        <v>13</v>
      </c>
      <c r="H91" s="23" t="s">
        <v>323</v>
      </c>
      <c r="I91" s="50" t="s">
        <v>343</v>
      </c>
      <c r="J91" s="53">
        <v>800</v>
      </c>
      <c r="K91" s="82">
        <v>56</v>
      </c>
      <c r="L91" s="83"/>
      <c r="M91" s="88">
        <v>0</v>
      </c>
      <c r="N91" s="89"/>
      <c r="O91" s="20">
        <f t="shared" si="5"/>
        <v>856</v>
      </c>
    </row>
    <row r="92" spans="1:15" s="5" customFormat="1" ht="56.85" customHeight="1" x14ac:dyDescent="0.25">
      <c r="B92" s="50" t="s">
        <v>279</v>
      </c>
      <c r="C92" s="50" t="s">
        <v>470</v>
      </c>
      <c r="D92" s="50" t="s">
        <v>305</v>
      </c>
      <c r="E92" s="55" t="s">
        <v>410</v>
      </c>
      <c r="F92" s="52">
        <v>44406</v>
      </c>
      <c r="G92" s="55" t="s">
        <v>13</v>
      </c>
      <c r="H92" s="50" t="s">
        <v>324</v>
      </c>
      <c r="I92" s="50" t="s">
        <v>344</v>
      </c>
      <c r="J92" s="53">
        <v>1416</v>
      </c>
      <c r="K92" s="82">
        <v>99.12</v>
      </c>
      <c r="L92" s="83"/>
      <c r="M92" s="88">
        <v>0</v>
      </c>
      <c r="N92" s="89"/>
      <c r="O92" s="20">
        <f t="shared" si="5"/>
        <v>1515.12</v>
      </c>
    </row>
    <row r="93" spans="1:15" s="5" customFormat="1" ht="56.85" customHeight="1" x14ac:dyDescent="0.25">
      <c r="B93" s="50" t="s">
        <v>280</v>
      </c>
      <c r="C93" s="50" t="s">
        <v>471</v>
      </c>
      <c r="D93" s="55" t="s">
        <v>231</v>
      </c>
      <c r="E93" s="51" t="s">
        <v>240</v>
      </c>
      <c r="F93" s="52">
        <v>44406</v>
      </c>
      <c r="G93" s="55" t="s">
        <v>13</v>
      </c>
      <c r="H93" s="50" t="s">
        <v>325</v>
      </c>
      <c r="I93" s="23" t="s">
        <v>345</v>
      </c>
      <c r="J93" s="58">
        <v>373.83</v>
      </c>
      <c r="K93" s="94">
        <v>26.17</v>
      </c>
      <c r="L93" s="95"/>
      <c r="M93" s="88">
        <v>0</v>
      </c>
      <c r="N93" s="89"/>
      <c r="O93" s="20">
        <f t="shared" si="5"/>
        <v>400</v>
      </c>
    </row>
    <row r="94" spans="1:15" s="5" customFormat="1" ht="56.85" customHeight="1" x14ac:dyDescent="0.25">
      <c r="A94" s="9"/>
      <c r="B94" s="50" t="s">
        <v>281</v>
      </c>
      <c r="C94" s="50" t="s">
        <v>472</v>
      </c>
      <c r="D94" s="55" t="s">
        <v>231</v>
      </c>
      <c r="E94" s="51" t="s">
        <v>239</v>
      </c>
      <c r="F94" s="52">
        <v>44406</v>
      </c>
      <c r="G94" s="55" t="s">
        <v>13</v>
      </c>
      <c r="H94" s="23" t="s">
        <v>326</v>
      </c>
      <c r="I94" s="50" t="s">
        <v>346</v>
      </c>
      <c r="J94" s="53">
        <v>375</v>
      </c>
      <c r="K94" s="82">
        <v>0</v>
      </c>
      <c r="L94" s="83"/>
      <c r="M94" s="60">
        <v>56.25</v>
      </c>
      <c r="N94" s="47">
        <v>56.25</v>
      </c>
      <c r="O94" s="20">
        <v>318.75</v>
      </c>
    </row>
    <row r="95" spans="1:15" s="5" customFormat="1" ht="56.85" customHeight="1" x14ac:dyDescent="0.25">
      <c r="B95" s="50" t="s">
        <v>282</v>
      </c>
      <c r="C95" s="50" t="s">
        <v>473</v>
      </c>
      <c r="D95" s="55" t="s">
        <v>231</v>
      </c>
      <c r="E95" s="51" t="s">
        <v>238</v>
      </c>
      <c r="F95" s="52">
        <v>44406</v>
      </c>
      <c r="G95" s="55" t="s">
        <v>13</v>
      </c>
      <c r="H95" s="50" t="s">
        <v>327</v>
      </c>
      <c r="I95" s="50" t="s">
        <v>347</v>
      </c>
      <c r="J95" s="53">
        <v>320</v>
      </c>
      <c r="K95" s="82">
        <v>0</v>
      </c>
      <c r="L95" s="83"/>
      <c r="M95" s="88">
        <v>0</v>
      </c>
      <c r="N95" s="89"/>
      <c r="O95" s="20">
        <f t="shared" si="5"/>
        <v>320</v>
      </c>
    </row>
    <row r="96" spans="1:15" s="5" customFormat="1" ht="56.85" customHeight="1" x14ac:dyDescent="0.25">
      <c r="A96" s="9"/>
      <c r="B96" s="50" t="s">
        <v>283</v>
      </c>
      <c r="C96" s="50" t="s">
        <v>474</v>
      </c>
      <c r="D96" s="55" t="s">
        <v>231</v>
      </c>
      <c r="E96" s="51" t="s">
        <v>241</v>
      </c>
      <c r="F96" s="52">
        <v>44406</v>
      </c>
      <c r="G96" s="55" t="s">
        <v>13</v>
      </c>
      <c r="H96" s="50" t="s">
        <v>257</v>
      </c>
      <c r="I96" s="50" t="s">
        <v>462</v>
      </c>
      <c r="J96" s="53">
        <v>160</v>
      </c>
      <c r="K96" s="82">
        <v>11.2</v>
      </c>
      <c r="L96" s="83"/>
      <c r="M96" s="88">
        <v>0</v>
      </c>
      <c r="N96" s="89"/>
      <c r="O96" s="20">
        <f t="shared" si="5"/>
        <v>171.2</v>
      </c>
    </row>
    <row r="97" spans="1:15" s="5" customFormat="1" ht="56.85" customHeight="1" x14ac:dyDescent="0.25">
      <c r="B97" s="50" t="s">
        <v>284</v>
      </c>
      <c r="C97" s="50" t="s">
        <v>475</v>
      </c>
      <c r="D97" s="55" t="s">
        <v>231</v>
      </c>
      <c r="E97" s="51" t="s">
        <v>314</v>
      </c>
      <c r="F97" s="52">
        <v>44406</v>
      </c>
      <c r="G97" s="55" t="s">
        <v>13</v>
      </c>
      <c r="H97" s="50" t="s">
        <v>328</v>
      </c>
      <c r="I97" s="50" t="s">
        <v>348</v>
      </c>
      <c r="J97" s="53">
        <v>538.32000000000005</v>
      </c>
      <c r="K97" s="82">
        <v>37.68</v>
      </c>
      <c r="L97" s="83"/>
      <c r="M97" s="88">
        <v>0</v>
      </c>
      <c r="N97" s="89"/>
      <c r="O97" s="20">
        <f t="shared" si="5"/>
        <v>576</v>
      </c>
    </row>
    <row r="98" spans="1:15" s="5" customFormat="1" ht="56.85" customHeight="1" x14ac:dyDescent="0.25">
      <c r="B98" s="50" t="s">
        <v>285</v>
      </c>
      <c r="C98" s="23" t="s">
        <v>476</v>
      </c>
      <c r="D98" s="55" t="s">
        <v>231</v>
      </c>
      <c r="E98" s="55" t="s">
        <v>239</v>
      </c>
      <c r="F98" s="52">
        <v>44406</v>
      </c>
      <c r="G98" s="55" t="s">
        <v>13</v>
      </c>
      <c r="H98" s="55" t="s">
        <v>248</v>
      </c>
      <c r="I98" s="55" t="s">
        <v>249</v>
      </c>
      <c r="J98" s="56">
        <f>416+376+966+436+556</f>
        <v>2750</v>
      </c>
      <c r="K98" s="86">
        <f>29.12+26.32+67.62+30.52+38.92</f>
        <v>192.5</v>
      </c>
      <c r="L98" s="87"/>
      <c r="M98" s="88">
        <v>0</v>
      </c>
      <c r="N98" s="89"/>
      <c r="O98" s="20">
        <f t="shared" si="5"/>
        <v>2942.5</v>
      </c>
    </row>
    <row r="99" spans="1:15" s="5" customFormat="1" ht="56.85" customHeight="1" x14ac:dyDescent="0.25">
      <c r="B99" s="50" t="s">
        <v>286</v>
      </c>
      <c r="C99" s="50" t="s">
        <v>477</v>
      </c>
      <c r="D99" s="55" t="s">
        <v>231</v>
      </c>
      <c r="E99" s="51" t="s">
        <v>238</v>
      </c>
      <c r="F99" s="52">
        <v>44406</v>
      </c>
      <c r="G99" s="55" t="s">
        <v>13</v>
      </c>
      <c r="H99" s="23" t="s">
        <v>411</v>
      </c>
      <c r="I99" s="50" t="s">
        <v>349</v>
      </c>
      <c r="J99" s="53">
        <f>315+215</f>
        <v>530</v>
      </c>
      <c r="K99" s="82">
        <f>22.05+15.05</f>
        <v>37.1</v>
      </c>
      <c r="L99" s="83"/>
      <c r="M99" s="88">
        <v>0</v>
      </c>
      <c r="N99" s="89"/>
      <c r="O99" s="20">
        <f t="shared" si="5"/>
        <v>567.1</v>
      </c>
    </row>
    <row r="100" spans="1:15" s="5" customFormat="1" ht="56.85" customHeight="1" x14ac:dyDescent="0.25">
      <c r="B100" s="50" t="s">
        <v>287</v>
      </c>
      <c r="C100" s="50" t="s">
        <v>478</v>
      </c>
      <c r="D100" s="55" t="s">
        <v>231</v>
      </c>
      <c r="E100" s="51" t="s">
        <v>241</v>
      </c>
      <c r="F100" s="52">
        <v>44406</v>
      </c>
      <c r="G100" s="55" t="s">
        <v>13</v>
      </c>
      <c r="H100" s="50" t="s">
        <v>329</v>
      </c>
      <c r="I100" s="50" t="s">
        <v>350</v>
      </c>
      <c r="J100" s="53">
        <v>1205</v>
      </c>
      <c r="K100" s="82">
        <v>84.35</v>
      </c>
      <c r="L100" s="83"/>
      <c r="M100" s="88">
        <v>0</v>
      </c>
      <c r="N100" s="89"/>
      <c r="O100" s="20">
        <f t="shared" si="5"/>
        <v>1289.3499999999999</v>
      </c>
    </row>
    <row r="101" spans="1:15" s="5" customFormat="1" ht="56.85" customHeight="1" x14ac:dyDescent="0.25">
      <c r="A101" s="9"/>
      <c r="B101" s="50" t="s">
        <v>288</v>
      </c>
      <c r="C101" s="50" t="s">
        <v>479</v>
      </c>
      <c r="D101" s="55" t="s">
        <v>231</v>
      </c>
      <c r="E101" s="51" t="s">
        <v>312</v>
      </c>
      <c r="F101" s="52">
        <v>44406</v>
      </c>
      <c r="G101" s="55" t="s">
        <v>13</v>
      </c>
      <c r="H101" s="50" t="s">
        <v>330</v>
      </c>
      <c r="I101" s="50" t="s">
        <v>351</v>
      </c>
      <c r="J101" s="53">
        <v>700</v>
      </c>
      <c r="K101" s="82">
        <v>0</v>
      </c>
      <c r="L101" s="83"/>
      <c r="M101" s="82">
        <v>105</v>
      </c>
      <c r="N101" s="83"/>
      <c r="O101" s="20">
        <v>595</v>
      </c>
    </row>
    <row r="102" spans="1:15" s="5" customFormat="1" ht="56.85" customHeight="1" x14ac:dyDescent="0.25">
      <c r="B102" s="50" t="s">
        <v>289</v>
      </c>
      <c r="C102" s="50" t="s">
        <v>480</v>
      </c>
      <c r="D102" s="55" t="s">
        <v>231</v>
      </c>
      <c r="E102" s="51" t="s">
        <v>312</v>
      </c>
      <c r="F102" s="52">
        <v>44406</v>
      </c>
      <c r="G102" s="55" t="s">
        <v>13</v>
      </c>
      <c r="H102" s="50" t="s">
        <v>331</v>
      </c>
      <c r="I102" s="50" t="s">
        <v>352</v>
      </c>
      <c r="J102" s="53">
        <v>120</v>
      </c>
      <c r="K102" s="82">
        <v>0</v>
      </c>
      <c r="L102" s="83"/>
      <c r="M102" s="88">
        <v>0</v>
      </c>
      <c r="N102" s="89"/>
      <c r="O102" s="20">
        <f t="shared" si="5"/>
        <v>120</v>
      </c>
    </row>
    <row r="103" spans="1:15" s="5" customFormat="1" ht="56.85" customHeight="1" x14ac:dyDescent="0.25">
      <c r="B103" s="50" t="s">
        <v>290</v>
      </c>
      <c r="C103" s="50" t="s">
        <v>481</v>
      </c>
      <c r="D103" s="55" t="s">
        <v>231</v>
      </c>
      <c r="E103" s="55" t="s">
        <v>313</v>
      </c>
      <c r="F103" s="52">
        <v>44406</v>
      </c>
      <c r="G103" s="55" t="s">
        <v>13</v>
      </c>
      <c r="H103" s="23" t="s">
        <v>332</v>
      </c>
      <c r="I103" s="50" t="s">
        <v>353</v>
      </c>
      <c r="J103" s="53">
        <v>1250</v>
      </c>
      <c r="K103" s="82">
        <v>87.5</v>
      </c>
      <c r="L103" s="83"/>
      <c r="M103" s="88">
        <v>0</v>
      </c>
      <c r="N103" s="89"/>
      <c r="O103" s="20">
        <f t="shared" si="5"/>
        <v>1337.5</v>
      </c>
    </row>
    <row r="104" spans="1:15" s="5" customFormat="1" ht="56.85" customHeight="1" x14ac:dyDescent="0.25">
      <c r="A104" s="9"/>
      <c r="B104" s="50" t="s">
        <v>291</v>
      </c>
      <c r="C104" s="50" t="s">
        <v>482</v>
      </c>
      <c r="D104" s="55" t="s">
        <v>231</v>
      </c>
      <c r="E104" s="51" t="s">
        <v>315</v>
      </c>
      <c r="F104" s="52">
        <v>44406</v>
      </c>
      <c r="G104" s="55" t="s">
        <v>13</v>
      </c>
      <c r="H104" s="50" t="s">
        <v>333</v>
      </c>
      <c r="I104" s="50" t="s">
        <v>37</v>
      </c>
      <c r="J104" s="53">
        <v>599.47</v>
      </c>
      <c r="K104" s="86">
        <v>41.96</v>
      </c>
      <c r="L104" s="87"/>
      <c r="M104" s="88">
        <v>0</v>
      </c>
      <c r="N104" s="89"/>
      <c r="O104" s="20">
        <f t="shared" si="5"/>
        <v>641.43000000000006</v>
      </c>
    </row>
    <row r="105" spans="1:15" s="5" customFormat="1" ht="56.85" customHeight="1" x14ac:dyDescent="0.25">
      <c r="B105" s="50" t="s">
        <v>292</v>
      </c>
      <c r="C105" s="50" t="s">
        <v>483</v>
      </c>
      <c r="D105" s="55" t="s">
        <v>231</v>
      </c>
      <c r="E105" s="51" t="s">
        <v>237</v>
      </c>
      <c r="F105" s="61">
        <v>44407</v>
      </c>
      <c r="G105" s="55" t="s">
        <v>13</v>
      </c>
      <c r="H105" s="50" t="s">
        <v>334</v>
      </c>
      <c r="I105" s="50" t="s">
        <v>354</v>
      </c>
      <c r="J105" s="53">
        <v>500</v>
      </c>
      <c r="K105" s="82">
        <v>35</v>
      </c>
      <c r="L105" s="83"/>
      <c r="M105" s="88">
        <v>0</v>
      </c>
      <c r="N105" s="89"/>
      <c r="O105" s="20">
        <f t="shared" si="5"/>
        <v>535</v>
      </c>
    </row>
    <row r="106" spans="1:15" s="5" customFormat="1" ht="56.85" customHeight="1" x14ac:dyDescent="0.25">
      <c r="B106" s="50" t="s">
        <v>293</v>
      </c>
      <c r="C106" s="50" t="s">
        <v>484</v>
      </c>
      <c r="D106" s="55" t="s">
        <v>231</v>
      </c>
      <c r="E106" s="51" t="s">
        <v>312</v>
      </c>
      <c r="F106" s="61">
        <v>44411</v>
      </c>
      <c r="G106" s="55" t="s">
        <v>13</v>
      </c>
      <c r="H106" s="50" t="s">
        <v>335</v>
      </c>
      <c r="I106" s="50" t="s">
        <v>355</v>
      </c>
      <c r="J106" s="53">
        <v>235.29</v>
      </c>
      <c r="K106" s="82">
        <v>0</v>
      </c>
      <c r="L106" s="83"/>
      <c r="M106" s="60">
        <v>35.29</v>
      </c>
      <c r="N106" s="47">
        <v>35.29</v>
      </c>
      <c r="O106" s="20">
        <v>200</v>
      </c>
    </row>
    <row r="107" spans="1:15" s="5" customFormat="1" ht="56.85" customHeight="1" x14ac:dyDescent="0.25">
      <c r="A107" s="9"/>
      <c r="B107" s="62" t="s">
        <v>211</v>
      </c>
      <c r="C107" s="62" t="s">
        <v>225</v>
      </c>
      <c r="D107" s="62" t="s">
        <v>231</v>
      </c>
      <c r="E107" s="63" t="s">
        <v>235</v>
      </c>
      <c r="F107" s="64">
        <v>44413</v>
      </c>
      <c r="G107" s="23" t="s">
        <v>13</v>
      </c>
      <c r="H107" s="50" t="s">
        <v>244</v>
      </c>
      <c r="I107" s="50" t="s">
        <v>245</v>
      </c>
      <c r="J107" s="53">
        <v>2000</v>
      </c>
      <c r="K107" s="82">
        <v>0</v>
      </c>
      <c r="L107" s="83"/>
      <c r="M107" s="82">
        <v>160</v>
      </c>
      <c r="N107" s="83"/>
      <c r="O107" s="25">
        <v>1840</v>
      </c>
    </row>
    <row r="108" spans="1:15" s="8" customFormat="1" ht="56.85" customHeight="1" x14ac:dyDescent="0.25">
      <c r="B108" s="62" t="s">
        <v>212</v>
      </c>
      <c r="C108" s="62" t="s">
        <v>226</v>
      </c>
      <c r="D108" s="62" t="s">
        <v>232</v>
      </c>
      <c r="E108" s="63" t="s">
        <v>236</v>
      </c>
      <c r="F108" s="65">
        <v>44414</v>
      </c>
      <c r="G108" s="23" t="s">
        <v>13</v>
      </c>
      <c r="H108" s="55" t="s">
        <v>246</v>
      </c>
      <c r="I108" s="55" t="s">
        <v>247</v>
      </c>
      <c r="J108" s="56">
        <v>147.5</v>
      </c>
      <c r="K108" s="86">
        <v>10.33</v>
      </c>
      <c r="L108" s="87"/>
      <c r="M108" s="86">
        <v>0</v>
      </c>
      <c r="N108" s="87"/>
      <c r="O108" s="25">
        <f t="shared" si="5"/>
        <v>157.83000000000001</v>
      </c>
    </row>
    <row r="109" spans="1:15" s="8" customFormat="1" ht="56.85" customHeight="1" x14ac:dyDescent="0.25">
      <c r="B109" s="62" t="s">
        <v>213</v>
      </c>
      <c r="C109" s="62" t="s">
        <v>485</v>
      </c>
      <c r="D109" s="62" t="s">
        <v>233</v>
      </c>
      <c r="E109" s="63" t="s">
        <v>237</v>
      </c>
      <c r="F109" s="65">
        <v>44460</v>
      </c>
      <c r="G109" s="23" t="s">
        <v>13</v>
      </c>
      <c r="H109" s="55" t="s">
        <v>248</v>
      </c>
      <c r="I109" s="55" t="s">
        <v>249</v>
      </c>
      <c r="J109" s="56">
        <v>786</v>
      </c>
      <c r="K109" s="86">
        <v>55.02</v>
      </c>
      <c r="L109" s="87"/>
      <c r="M109" s="86">
        <v>0</v>
      </c>
      <c r="N109" s="87"/>
      <c r="O109" s="25">
        <f t="shared" si="5"/>
        <v>841.02</v>
      </c>
    </row>
    <row r="110" spans="1:15" ht="56.85" customHeight="1" x14ac:dyDescent="0.25">
      <c r="B110" s="62" t="s">
        <v>214</v>
      </c>
      <c r="C110" s="62" t="s">
        <v>486</v>
      </c>
      <c r="D110" s="62" t="s">
        <v>231</v>
      </c>
      <c r="E110" s="63" t="s">
        <v>238</v>
      </c>
      <c r="F110" s="64">
        <v>44455</v>
      </c>
      <c r="G110" s="23" t="s">
        <v>13</v>
      </c>
      <c r="H110" s="50" t="s">
        <v>250</v>
      </c>
      <c r="I110" s="50" t="s">
        <v>59</v>
      </c>
      <c r="J110" s="53">
        <v>500</v>
      </c>
      <c r="K110" s="82">
        <v>35</v>
      </c>
      <c r="L110" s="83"/>
      <c r="M110" s="86">
        <v>0</v>
      </c>
      <c r="N110" s="87"/>
      <c r="O110" s="25">
        <f t="shared" si="5"/>
        <v>535</v>
      </c>
    </row>
    <row r="111" spans="1:15" ht="56.85" customHeight="1" x14ac:dyDescent="0.25">
      <c r="B111" s="62" t="s">
        <v>215</v>
      </c>
      <c r="C111" s="62" t="s">
        <v>487</v>
      </c>
      <c r="D111" s="62" t="s">
        <v>233</v>
      </c>
      <c r="E111" s="63" t="s">
        <v>237</v>
      </c>
      <c r="F111" s="66">
        <v>44455</v>
      </c>
      <c r="G111" s="23" t="s">
        <v>13</v>
      </c>
      <c r="H111" s="50" t="s">
        <v>251</v>
      </c>
      <c r="I111" s="50" t="s">
        <v>252</v>
      </c>
      <c r="J111" s="53">
        <v>750</v>
      </c>
      <c r="K111" s="82">
        <v>52.5</v>
      </c>
      <c r="L111" s="83"/>
      <c r="M111" s="86">
        <v>0</v>
      </c>
      <c r="N111" s="87"/>
      <c r="O111" s="25">
        <f t="shared" si="5"/>
        <v>802.5</v>
      </c>
    </row>
    <row r="112" spans="1:15" ht="56.85" customHeight="1" x14ac:dyDescent="0.25">
      <c r="B112" s="62" t="s">
        <v>216</v>
      </c>
      <c r="C112" s="62" t="s">
        <v>488</v>
      </c>
      <c r="D112" s="67" t="s">
        <v>234</v>
      </c>
      <c r="E112" s="68" t="s">
        <v>239</v>
      </c>
      <c r="F112" s="69">
        <v>44455</v>
      </c>
      <c r="G112" s="23" t="s">
        <v>13</v>
      </c>
      <c r="H112" s="59" t="s">
        <v>253</v>
      </c>
      <c r="I112" s="70" t="s">
        <v>254</v>
      </c>
      <c r="J112" s="53">
        <v>1890</v>
      </c>
      <c r="K112" s="82">
        <v>132.30000000000001</v>
      </c>
      <c r="L112" s="83"/>
      <c r="M112" s="86">
        <v>0</v>
      </c>
      <c r="N112" s="87"/>
      <c r="O112" s="25">
        <f t="shared" si="5"/>
        <v>2022.3</v>
      </c>
    </row>
    <row r="113" spans="1:18" ht="56.85" customHeight="1" x14ac:dyDescent="0.25">
      <c r="B113" s="62" t="s">
        <v>217</v>
      </c>
      <c r="C113" s="62" t="s">
        <v>489</v>
      </c>
      <c r="D113" s="62" t="s">
        <v>231</v>
      </c>
      <c r="E113" s="63" t="s">
        <v>240</v>
      </c>
      <c r="F113" s="71">
        <v>44460</v>
      </c>
      <c r="G113" s="23" t="s">
        <v>13</v>
      </c>
      <c r="H113" s="50" t="s">
        <v>255</v>
      </c>
      <c r="I113" s="70" t="s">
        <v>256</v>
      </c>
      <c r="J113" s="53">
        <v>252</v>
      </c>
      <c r="K113" s="82">
        <v>17.64</v>
      </c>
      <c r="L113" s="83"/>
      <c r="M113" s="86">
        <v>0</v>
      </c>
      <c r="N113" s="87"/>
      <c r="O113" s="25">
        <f t="shared" si="5"/>
        <v>269.64</v>
      </c>
    </row>
    <row r="114" spans="1:18" ht="56.85" customHeight="1" x14ac:dyDescent="0.25">
      <c r="B114" s="72" t="s">
        <v>218</v>
      </c>
      <c r="C114" s="62" t="s">
        <v>490</v>
      </c>
      <c r="D114" s="62" t="s">
        <v>231</v>
      </c>
      <c r="E114" s="63" t="s">
        <v>240</v>
      </c>
      <c r="F114" s="71">
        <v>44461</v>
      </c>
      <c r="G114" s="23" t="s">
        <v>13</v>
      </c>
      <c r="H114" s="50" t="s">
        <v>257</v>
      </c>
      <c r="I114" s="50" t="s">
        <v>258</v>
      </c>
      <c r="J114" s="53">
        <v>160</v>
      </c>
      <c r="K114" s="82">
        <v>4.8</v>
      </c>
      <c r="L114" s="83"/>
      <c r="M114" s="86">
        <v>0</v>
      </c>
      <c r="N114" s="87"/>
      <c r="O114" s="25">
        <f t="shared" si="5"/>
        <v>164.8</v>
      </c>
    </row>
    <row r="115" spans="1:18" ht="56.85" customHeight="1" x14ac:dyDescent="0.25">
      <c r="B115" s="62" t="s">
        <v>219</v>
      </c>
      <c r="C115" s="62" t="s">
        <v>491</v>
      </c>
      <c r="D115" s="62" t="s">
        <v>231</v>
      </c>
      <c r="E115" s="63" t="s">
        <v>241</v>
      </c>
      <c r="F115" s="71">
        <v>44461</v>
      </c>
      <c r="G115" s="23" t="s">
        <v>13</v>
      </c>
      <c r="H115" s="50" t="s">
        <v>259</v>
      </c>
      <c r="I115" s="70" t="s">
        <v>260</v>
      </c>
      <c r="J115" s="53">
        <v>750</v>
      </c>
      <c r="K115" s="82">
        <v>52.5</v>
      </c>
      <c r="L115" s="83"/>
      <c r="M115" s="82">
        <v>0</v>
      </c>
      <c r="N115" s="83"/>
      <c r="O115" s="25">
        <f t="shared" si="5"/>
        <v>802.5</v>
      </c>
    </row>
    <row r="116" spans="1:18" ht="56.85" customHeight="1" x14ac:dyDescent="0.25">
      <c r="B116" s="50" t="s">
        <v>220</v>
      </c>
      <c r="C116" s="50" t="s">
        <v>227</v>
      </c>
      <c r="D116" s="50" t="s">
        <v>441</v>
      </c>
      <c r="E116" s="51" t="s">
        <v>242</v>
      </c>
      <c r="F116" s="26">
        <v>44461</v>
      </c>
      <c r="G116" s="23" t="s">
        <v>13</v>
      </c>
      <c r="H116" s="50" t="s">
        <v>261</v>
      </c>
      <c r="I116" s="50" t="s">
        <v>262</v>
      </c>
      <c r="J116" s="53">
        <v>530</v>
      </c>
      <c r="K116" s="104">
        <v>0</v>
      </c>
      <c r="L116" s="105"/>
      <c r="M116" s="82">
        <v>79.5</v>
      </c>
      <c r="N116" s="83"/>
      <c r="O116" s="73">
        <v>450.5</v>
      </c>
    </row>
    <row r="117" spans="1:18" ht="56.85" customHeight="1" x14ac:dyDescent="0.25">
      <c r="B117" s="62" t="s">
        <v>221</v>
      </c>
      <c r="C117" s="62" t="s">
        <v>492</v>
      </c>
      <c r="D117" s="67" t="s">
        <v>233</v>
      </c>
      <c r="E117" s="63" t="s">
        <v>238</v>
      </c>
      <c r="F117" s="74">
        <v>44461</v>
      </c>
      <c r="G117" s="23" t="s">
        <v>13</v>
      </c>
      <c r="H117" s="75" t="s">
        <v>263</v>
      </c>
      <c r="I117" s="50" t="s">
        <v>264</v>
      </c>
      <c r="J117" s="53">
        <v>1050</v>
      </c>
      <c r="K117" s="106">
        <v>0</v>
      </c>
      <c r="L117" s="106"/>
      <c r="M117" s="82">
        <v>157.5</v>
      </c>
      <c r="N117" s="83"/>
      <c r="O117" s="25">
        <v>892.5</v>
      </c>
    </row>
    <row r="118" spans="1:18" ht="56.85" customHeight="1" x14ac:dyDescent="0.25">
      <c r="B118" s="50" t="s">
        <v>222</v>
      </c>
      <c r="C118" s="50" t="s">
        <v>228</v>
      </c>
      <c r="D118" s="50" t="s">
        <v>233</v>
      </c>
      <c r="E118" s="50" t="s">
        <v>243</v>
      </c>
      <c r="F118" s="74">
        <v>44459</v>
      </c>
      <c r="G118" s="23" t="s">
        <v>13</v>
      </c>
      <c r="H118" s="55" t="s">
        <v>265</v>
      </c>
      <c r="I118" s="55" t="s">
        <v>266</v>
      </c>
      <c r="J118" s="56">
        <v>14850</v>
      </c>
      <c r="K118" s="107">
        <v>1039.5</v>
      </c>
      <c r="L118" s="108"/>
      <c r="M118" s="82">
        <v>0</v>
      </c>
      <c r="N118" s="83"/>
      <c r="O118" s="76">
        <f t="shared" si="5"/>
        <v>15889.5</v>
      </c>
    </row>
    <row r="119" spans="1:18" ht="56.85" customHeight="1" x14ac:dyDescent="0.25">
      <c r="A119" s="9"/>
      <c r="B119" s="62" t="s">
        <v>223</v>
      </c>
      <c r="C119" s="18" t="s">
        <v>229</v>
      </c>
      <c r="D119" s="67" t="s">
        <v>233</v>
      </c>
      <c r="E119" s="77" t="s">
        <v>243</v>
      </c>
      <c r="F119" s="74">
        <v>44467</v>
      </c>
      <c r="G119" s="23" t="s">
        <v>13</v>
      </c>
      <c r="H119" s="50" t="s">
        <v>267</v>
      </c>
      <c r="I119" s="55" t="s">
        <v>268</v>
      </c>
      <c r="J119" s="56">
        <v>14990</v>
      </c>
      <c r="K119" s="86">
        <v>0</v>
      </c>
      <c r="L119" s="87"/>
      <c r="M119" s="86">
        <v>0</v>
      </c>
      <c r="N119" s="87"/>
      <c r="O119" s="25">
        <f t="shared" si="5"/>
        <v>14990</v>
      </c>
    </row>
    <row r="120" spans="1:18" ht="56.85" customHeight="1" x14ac:dyDescent="0.25">
      <c r="B120" s="70" t="s">
        <v>224</v>
      </c>
      <c r="C120" s="70" t="s">
        <v>230</v>
      </c>
      <c r="D120" s="70" t="s">
        <v>233</v>
      </c>
      <c r="E120" s="78" t="s">
        <v>239</v>
      </c>
      <c r="F120" s="79">
        <v>44456</v>
      </c>
      <c r="G120" s="23" t="s">
        <v>13</v>
      </c>
      <c r="H120" s="80" t="s">
        <v>269</v>
      </c>
      <c r="I120" s="70" t="s">
        <v>270</v>
      </c>
      <c r="J120" s="81">
        <v>2150</v>
      </c>
      <c r="K120" s="102">
        <v>0</v>
      </c>
      <c r="L120" s="103"/>
      <c r="M120" s="102">
        <v>172</v>
      </c>
      <c r="N120" s="103"/>
      <c r="O120" s="25">
        <v>1978</v>
      </c>
    </row>
    <row r="121" spans="1:18" ht="56.85" customHeight="1" x14ac:dyDescent="0.25">
      <c r="A121" s="9"/>
      <c r="B121" s="50" t="s">
        <v>431</v>
      </c>
      <c r="C121" s="23" t="s">
        <v>432</v>
      </c>
      <c r="D121" s="75" t="s">
        <v>231</v>
      </c>
      <c r="E121" s="78" t="s">
        <v>239</v>
      </c>
      <c r="F121" s="74">
        <v>44456</v>
      </c>
      <c r="G121" s="23" t="s">
        <v>13</v>
      </c>
      <c r="H121" s="50" t="s">
        <v>433</v>
      </c>
      <c r="I121" s="55" t="s">
        <v>434</v>
      </c>
      <c r="J121" s="56">
        <v>885</v>
      </c>
      <c r="K121" s="102">
        <v>0</v>
      </c>
      <c r="L121" s="103"/>
      <c r="M121" s="86">
        <v>132.75</v>
      </c>
      <c r="N121" s="87"/>
      <c r="O121" s="25">
        <v>752.25</v>
      </c>
      <c r="P121" s="16"/>
    </row>
    <row r="122" spans="1:18" ht="56.85" customHeight="1" x14ac:dyDescent="0.25">
      <c r="B122" s="50" t="s">
        <v>435</v>
      </c>
      <c r="C122" s="23" t="s">
        <v>432</v>
      </c>
      <c r="D122" s="75" t="s">
        <v>231</v>
      </c>
      <c r="E122" s="78" t="s">
        <v>239</v>
      </c>
      <c r="F122" s="79">
        <v>44461</v>
      </c>
      <c r="G122" s="23" t="s">
        <v>13</v>
      </c>
      <c r="H122" s="80" t="s">
        <v>436</v>
      </c>
      <c r="I122" s="70" t="s">
        <v>437</v>
      </c>
      <c r="J122" s="81">
        <v>1211</v>
      </c>
      <c r="K122" s="102">
        <v>0</v>
      </c>
      <c r="L122" s="103"/>
      <c r="M122" s="102">
        <v>181.65</v>
      </c>
      <c r="N122" s="103"/>
      <c r="O122" s="25">
        <v>1029.3499999999999</v>
      </c>
      <c r="P122" s="16"/>
    </row>
    <row r="123" spans="1:18" ht="56.85" customHeight="1" x14ac:dyDescent="0.25">
      <c r="B123" s="50" t="s">
        <v>442</v>
      </c>
      <c r="C123" s="23" t="s">
        <v>432</v>
      </c>
      <c r="D123" s="75" t="s">
        <v>440</v>
      </c>
      <c r="E123" s="78" t="s">
        <v>239</v>
      </c>
      <c r="F123" s="74">
        <v>44461</v>
      </c>
      <c r="G123" s="23" t="s">
        <v>13</v>
      </c>
      <c r="H123" s="50" t="s">
        <v>438</v>
      </c>
      <c r="I123" s="55" t="s">
        <v>439</v>
      </c>
      <c r="J123" s="56">
        <v>535</v>
      </c>
      <c r="K123" s="102">
        <v>0</v>
      </c>
      <c r="L123" s="103"/>
      <c r="M123" s="86">
        <v>80.25</v>
      </c>
      <c r="N123" s="87"/>
      <c r="O123" s="25">
        <v>454.75</v>
      </c>
      <c r="P123" s="14"/>
    </row>
    <row r="124" spans="1:18" s="8" customFormat="1" ht="71.25" customHeight="1" x14ac:dyDescent="0.25">
      <c r="B124" s="15"/>
      <c r="C124" s="15"/>
      <c r="D124" s="15"/>
      <c r="E124" s="15"/>
      <c r="F124" s="15"/>
      <c r="G124" s="15"/>
      <c r="H124" s="15"/>
      <c r="I124" s="15"/>
      <c r="J124" s="15"/>
      <c r="K124" s="112"/>
      <c r="L124" s="112"/>
      <c r="M124" s="112"/>
      <c r="N124" s="112"/>
      <c r="O124" s="15"/>
      <c r="P124" s="16"/>
      <c r="Q124" s="15"/>
      <c r="R124" s="15"/>
    </row>
    <row r="125" spans="1:18" s="8" customFormat="1" ht="62.25" customHeight="1" x14ac:dyDescent="0.25">
      <c r="B125" s="15"/>
      <c r="C125" s="15"/>
      <c r="D125" s="15"/>
      <c r="E125" s="15"/>
      <c r="F125" s="15"/>
      <c r="G125" s="15"/>
      <c r="H125" s="15"/>
      <c r="I125" s="15"/>
      <c r="J125" s="15"/>
      <c r="K125" s="112"/>
      <c r="L125" s="112"/>
      <c r="M125" s="112"/>
      <c r="N125" s="112"/>
      <c r="O125" s="15"/>
      <c r="P125" s="15"/>
      <c r="Q125" s="15"/>
      <c r="R125" s="15"/>
    </row>
    <row r="126" spans="1:18" s="8" customFormat="1" ht="67.5" customHeight="1" x14ac:dyDescent="0.25">
      <c r="A126" s="4"/>
      <c r="B126" s="15"/>
      <c r="C126" s="15"/>
      <c r="D126" s="15"/>
      <c r="E126" s="15"/>
      <c r="F126" s="15"/>
      <c r="G126" s="15"/>
      <c r="H126" s="15"/>
      <c r="I126" s="15"/>
      <c r="J126" s="15"/>
      <c r="K126" s="112"/>
      <c r="L126" s="112"/>
      <c r="M126" s="112"/>
      <c r="N126" s="112"/>
      <c r="O126" s="15"/>
      <c r="P126" s="15"/>
      <c r="Q126" s="15"/>
      <c r="R126" s="15"/>
    </row>
    <row r="127" spans="1:18" s="8" customFormat="1" x14ac:dyDescent="0.25">
      <c r="B127" s="10"/>
      <c r="C127" s="9"/>
      <c r="D127" s="9"/>
      <c r="E127"/>
      <c r="F127"/>
      <c r="G127"/>
      <c r="H127"/>
      <c r="I127"/>
      <c r="J127"/>
      <c r="K127"/>
      <c r="L127"/>
      <c r="M127"/>
      <c r="N127"/>
      <c r="O127"/>
    </row>
    <row r="128" spans="1:18" s="8" customFormat="1" x14ac:dyDescent="0.25">
      <c r="B128"/>
      <c r="C128"/>
      <c r="D128"/>
      <c r="E128"/>
      <c r="F128"/>
      <c r="G128"/>
      <c r="H128"/>
      <c r="I128"/>
      <c r="J128"/>
      <c r="K128"/>
      <c r="L128"/>
      <c r="M128"/>
      <c r="N128"/>
      <c r="O128"/>
    </row>
    <row r="130" spans="1:1" x14ac:dyDescent="0.25">
      <c r="A130" s="9"/>
    </row>
  </sheetData>
  <mergeCells count="238">
    <mergeCell ref="M111:N111"/>
    <mergeCell ref="K83:L83"/>
    <mergeCell ref="K126:L126"/>
    <mergeCell ref="M126:N126"/>
    <mergeCell ref="K121:L121"/>
    <mergeCell ref="M121:N121"/>
    <mergeCell ref="K122:L122"/>
    <mergeCell ref="M122:N122"/>
    <mergeCell ref="K123:L123"/>
    <mergeCell ref="M123:N123"/>
    <mergeCell ref="K124:L124"/>
    <mergeCell ref="M124:N124"/>
    <mergeCell ref="K125:L125"/>
    <mergeCell ref="M125:N125"/>
    <mergeCell ref="K112:L112"/>
    <mergeCell ref="K105:L105"/>
    <mergeCell ref="K108:L108"/>
    <mergeCell ref="M112:N112"/>
    <mergeCell ref="M113:N113"/>
    <mergeCell ref="M114:N114"/>
    <mergeCell ref="M115:N115"/>
    <mergeCell ref="M116:N116"/>
    <mergeCell ref="K120:L120"/>
    <mergeCell ref="K114:L114"/>
    <mergeCell ref="K91:L91"/>
    <mergeCell ref="K92:L92"/>
    <mergeCell ref="K15:L15"/>
    <mergeCell ref="K16:L16"/>
    <mergeCell ref="K17:L17"/>
    <mergeCell ref="K12:L12"/>
    <mergeCell ref="K13:L13"/>
    <mergeCell ref="K14:L14"/>
    <mergeCell ref="K9:L9"/>
    <mergeCell ref="K10:L10"/>
    <mergeCell ref="K11:L11"/>
    <mergeCell ref="K27:L27"/>
    <mergeCell ref="K28:L28"/>
    <mergeCell ref="K24:L24"/>
    <mergeCell ref="K18:L18"/>
    <mergeCell ref="K19:L19"/>
    <mergeCell ref="K20:L20"/>
    <mergeCell ref="K35:L35"/>
    <mergeCell ref="C3:O3"/>
    <mergeCell ref="C4:D4"/>
    <mergeCell ref="E4:J4"/>
    <mergeCell ref="K7:L7"/>
    <mergeCell ref="M7:N7"/>
    <mergeCell ref="K8:L8"/>
    <mergeCell ref="M8:N8"/>
    <mergeCell ref="M9:N9"/>
    <mergeCell ref="M10:N10"/>
    <mergeCell ref="M11:N11"/>
    <mergeCell ref="K45:L45"/>
    <mergeCell ref="K46:L46"/>
    <mergeCell ref="K54:L54"/>
    <mergeCell ref="K55:L55"/>
    <mergeCell ref="K53:L53"/>
    <mergeCell ref="K50:L50"/>
    <mergeCell ref="K25:L25"/>
    <mergeCell ref="K26:L26"/>
    <mergeCell ref="K21:L21"/>
    <mergeCell ref="K22:L22"/>
    <mergeCell ref="K23:L23"/>
    <mergeCell ref="K36:L36"/>
    <mergeCell ref="K37:L37"/>
    <mergeCell ref="K32:L32"/>
    <mergeCell ref="K33:L33"/>
    <mergeCell ref="K34:L34"/>
    <mergeCell ref="K29:L29"/>
    <mergeCell ref="K30:L30"/>
    <mergeCell ref="K31:L31"/>
    <mergeCell ref="K44:L44"/>
    <mergeCell ref="K41:L41"/>
    <mergeCell ref="K42:L42"/>
    <mergeCell ref="K43:L43"/>
    <mergeCell ref="K38:L38"/>
    <mergeCell ref="K39:L39"/>
    <mergeCell ref="K40:L40"/>
    <mergeCell ref="K47:L47"/>
    <mergeCell ref="K81:L81"/>
    <mergeCell ref="K78:L78"/>
    <mergeCell ref="K79:L79"/>
    <mergeCell ref="K74:L74"/>
    <mergeCell ref="K75:L75"/>
    <mergeCell ref="K76:L76"/>
    <mergeCell ref="K77:L77"/>
    <mergeCell ref="K71:L71"/>
    <mergeCell ref="K66:L66"/>
    <mergeCell ref="K72:L72"/>
    <mergeCell ref="K73:L73"/>
    <mergeCell ref="K48:L48"/>
    <mergeCell ref="K67:L67"/>
    <mergeCell ref="K68:L68"/>
    <mergeCell ref="K69:L69"/>
    <mergeCell ref="K70:L70"/>
    <mergeCell ref="K63:L63"/>
    <mergeCell ref="K64:L64"/>
    <mergeCell ref="K49:L49"/>
    <mergeCell ref="K57:L57"/>
    <mergeCell ref="K58:L58"/>
    <mergeCell ref="K82:L82"/>
    <mergeCell ref="M66:N66"/>
    <mergeCell ref="M65:N65"/>
    <mergeCell ref="M70:N70"/>
    <mergeCell ref="M69:N69"/>
    <mergeCell ref="M68:N68"/>
    <mergeCell ref="K107:L107"/>
    <mergeCell ref="K110:L110"/>
    <mergeCell ref="K111:L111"/>
    <mergeCell ref="K106:L106"/>
    <mergeCell ref="K109:L109"/>
    <mergeCell ref="K84:L84"/>
    <mergeCell ref="K85:L85"/>
    <mergeCell ref="K86:L86"/>
    <mergeCell ref="K87:L87"/>
    <mergeCell ref="K88:L88"/>
    <mergeCell ref="K89:L89"/>
    <mergeCell ref="K90:L90"/>
    <mergeCell ref="K94:L94"/>
    <mergeCell ref="K97:L97"/>
    <mergeCell ref="K98:L98"/>
    <mergeCell ref="K99:L99"/>
    <mergeCell ref="K101:L101"/>
    <mergeCell ref="K104:L104"/>
    <mergeCell ref="K115:L115"/>
    <mergeCell ref="K116:L116"/>
    <mergeCell ref="K117:L117"/>
    <mergeCell ref="K118:L118"/>
    <mergeCell ref="K119:L119"/>
    <mergeCell ref="M117:N117"/>
    <mergeCell ref="M118:N118"/>
    <mergeCell ref="M119:N119"/>
    <mergeCell ref="K113:L113"/>
    <mergeCell ref="M120:N120"/>
    <mergeCell ref="M13:N13"/>
    <mergeCell ref="M12:N12"/>
    <mergeCell ref="M17:N17"/>
    <mergeCell ref="M16:N16"/>
    <mergeCell ref="M15:N15"/>
    <mergeCell ref="M20:N20"/>
    <mergeCell ref="M19:N19"/>
    <mergeCell ref="M18:N18"/>
    <mergeCell ref="M105:N105"/>
    <mergeCell ref="M95:N95"/>
    <mergeCell ref="M96:N96"/>
    <mergeCell ref="M97:N97"/>
    <mergeCell ref="M98:N98"/>
    <mergeCell ref="M99:N99"/>
    <mergeCell ref="M100:N100"/>
    <mergeCell ref="M102:N102"/>
    <mergeCell ref="M103:N103"/>
    <mergeCell ref="M104:N104"/>
    <mergeCell ref="M84:N84"/>
    <mergeCell ref="M86:N86"/>
    <mergeCell ref="M87:N87"/>
    <mergeCell ref="M88:N88"/>
    <mergeCell ref="M89:N89"/>
    <mergeCell ref="M90:N90"/>
    <mergeCell ref="M23:N23"/>
    <mergeCell ref="M22:N22"/>
    <mergeCell ref="M21:N21"/>
    <mergeCell ref="M26:N26"/>
    <mergeCell ref="M25:N25"/>
    <mergeCell ref="M24:N24"/>
    <mergeCell ref="M28:N28"/>
    <mergeCell ref="M27:N27"/>
    <mergeCell ref="M40:N40"/>
    <mergeCell ref="M39:N39"/>
    <mergeCell ref="M38:N38"/>
    <mergeCell ref="M43:N43"/>
    <mergeCell ref="M42:N42"/>
    <mergeCell ref="M41:N41"/>
    <mergeCell ref="M46:N46"/>
    <mergeCell ref="M45:N45"/>
    <mergeCell ref="M44:N44"/>
    <mergeCell ref="M73:N73"/>
    <mergeCell ref="M72:N72"/>
    <mergeCell ref="M71:N71"/>
    <mergeCell ref="M49:N49"/>
    <mergeCell ref="M48:N48"/>
    <mergeCell ref="M47:N47"/>
    <mergeCell ref="M14:N14"/>
    <mergeCell ref="M31:N31"/>
    <mergeCell ref="M30:N30"/>
    <mergeCell ref="M29:N29"/>
    <mergeCell ref="M34:N34"/>
    <mergeCell ref="M33:N33"/>
    <mergeCell ref="M32:N32"/>
    <mergeCell ref="M37:N37"/>
    <mergeCell ref="M36:N36"/>
    <mergeCell ref="M35:N35"/>
    <mergeCell ref="M52:N52"/>
    <mergeCell ref="M51:N51"/>
    <mergeCell ref="M50:N50"/>
    <mergeCell ref="M55:N55"/>
    <mergeCell ref="M54:N54"/>
    <mergeCell ref="M53:N53"/>
    <mergeCell ref="K59:L59"/>
    <mergeCell ref="K60:L60"/>
    <mergeCell ref="K65:L65"/>
    <mergeCell ref="K62:L62"/>
    <mergeCell ref="K61:L61"/>
    <mergeCell ref="K56:L56"/>
    <mergeCell ref="K51:L51"/>
    <mergeCell ref="K52:L52"/>
    <mergeCell ref="M58:N58"/>
    <mergeCell ref="M57:N57"/>
    <mergeCell ref="M56:N56"/>
    <mergeCell ref="M61:N61"/>
    <mergeCell ref="M60:N60"/>
    <mergeCell ref="M59:N59"/>
    <mergeCell ref="M64:N64"/>
    <mergeCell ref="M63:N63"/>
    <mergeCell ref="M62:N62"/>
    <mergeCell ref="K96:L96"/>
    <mergeCell ref="K100:L100"/>
    <mergeCell ref="K102:L102"/>
    <mergeCell ref="K103:L103"/>
    <mergeCell ref="K6:L6"/>
    <mergeCell ref="M109:N109"/>
    <mergeCell ref="M110:N110"/>
    <mergeCell ref="M108:N108"/>
    <mergeCell ref="M107:N107"/>
    <mergeCell ref="M101:N101"/>
    <mergeCell ref="M93:N93"/>
    <mergeCell ref="M92:N92"/>
    <mergeCell ref="M91:N91"/>
    <mergeCell ref="M82:N82"/>
    <mergeCell ref="M81:N81"/>
    <mergeCell ref="M76:N76"/>
    <mergeCell ref="M67:N67"/>
    <mergeCell ref="K80:L80"/>
    <mergeCell ref="K93:L93"/>
    <mergeCell ref="K95:L95"/>
    <mergeCell ref="M75:N75"/>
    <mergeCell ref="M74:N74"/>
    <mergeCell ref="M79:N79"/>
    <mergeCell ref="M78:N78"/>
  </mergeCells>
  <pageMargins left="0.19685039370078741" right="0.19685039370078741" top="0.74803149606299213" bottom="0.15748031496062992" header="0.31496062992125984" footer="0.31496062992125984"/>
  <pageSetup paperSize="9" scale="48" fitToHeight="0" orientation="landscape" r:id="rId1"/>
  <headerFooter>
    <oddHeader>&amp;C&amp;18&amp;KFF0000Relacion contratos menores TERCER TRIMESTRE 2021 Del 1 de Julio hasta 30 de Septiembre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Angeles</dc:creator>
  <cp:lastModifiedBy>Angeles</cp:lastModifiedBy>
  <cp:lastPrinted>2022-05-12T08:24:17Z</cp:lastPrinted>
  <dcterms:created xsi:type="dcterms:W3CDTF">2021-10-18T13:48:21Z</dcterms:created>
  <dcterms:modified xsi:type="dcterms:W3CDTF">2022-05-13T07:42:48Z</dcterms:modified>
</cp:coreProperties>
</file>