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\Trabajo\Transparencia 2023\Trimestres 2023\1\"/>
    </mc:Choice>
  </mc:AlternateContent>
  <xr:revisionPtr revIDLastSave="0" documentId="8_{25936321-66AB-4436-A8C2-E91BCC8EF0D5}" xr6:coauthVersionLast="47" xr6:coauthVersionMax="47" xr10:uidLastSave="{00000000-0000-0000-0000-000000000000}"/>
  <bookViews>
    <workbookView xWindow="-120" yWindow="-120" windowWidth="29040" windowHeight="16440"/>
  </bookViews>
  <sheets>
    <sheet name="CTTOS_MENORES_1ºTRIMESTRE_" sheetId="1" r:id="rId1"/>
  </sheets>
  <definedNames>
    <definedName name="_xlnm.Print_Area" localSheetId="0">CTTOS_MENORES_1ºTRIMESTRE_!$B$1:$O$83</definedName>
    <definedName name="Fecha" localSheetId="0">CTTOS_MENORES_1ºTRIMESTRE_!#REF!</definedName>
    <definedName name="Fecha">!#REF!</definedName>
    <definedName name="OE" localSheetId="0">CTTOS_MENORES_1ºTRIMESTRE_!#REF!</definedName>
    <definedName name="OE">!#REF!</definedName>
    <definedName name="Pepito" localSheetId="0">CTTOS_MENORES_1ºTRIMESTRE_!#REF!</definedName>
    <definedName name="Pepito">!#REF!</definedName>
    <definedName name="_xlnm.Print_Titles" localSheetId="0">CTTOS_MENORES_1ºTRIMESTRE_!$1:$3</definedName>
  </definedNames>
  <calcPr calcId="191029" iterateDelta="1E-4"/>
</workbook>
</file>

<file path=xl/calcChain.xml><?xml version="1.0" encoding="utf-8"?>
<calcChain xmlns="http://schemas.openxmlformats.org/spreadsheetml/2006/main">
  <c r="O83" i="1" l="1"/>
  <c r="O82" i="1"/>
  <c r="M81" i="1"/>
  <c r="O81" i="1" s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K63" i="1"/>
  <c r="O63" i="1" s="1"/>
  <c r="O62" i="1"/>
  <c r="O61" i="1"/>
  <c r="O60" i="1"/>
  <c r="O59" i="1"/>
  <c r="O58" i="1"/>
  <c r="O57" i="1"/>
  <c r="M56" i="1"/>
  <c r="O56" i="1" s="1"/>
  <c r="O55" i="1"/>
  <c r="K55" i="1"/>
  <c r="K54" i="1"/>
  <c r="O54" i="1" s="1"/>
  <c r="O53" i="1"/>
  <c r="O52" i="1"/>
  <c r="O51" i="1"/>
  <c r="O50" i="1"/>
  <c r="O49" i="1"/>
  <c r="O48" i="1"/>
  <c r="O47" i="1"/>
  <c r="O46" i="1"/>
  <c r="O45" i="1"/>
  <c r="O44" i="1"/>
  <c r="O43" i="1"/>
  <c r="K42" i="1"/>
  <c r="O42" i="1" s="1"/>
  <c r="O41" i="1"/>
  <c r="O40" i="1"/>
  <c r="O39" i="1"/>
  <c r="K38" i="1"/>
  <c r="O38" i="1" s="1"/>
  <c r="O37" i="1"/>
  <c r="K36" i="1"/>
  <c r="O36" i="1" s="1"/>
  <c r="M35" i="1"/>
  <c r="K35" i="1"/>
  <c r="O35" i="1" s="1"/>
  <c r="O34" i="1"/>
  <c r="O33" i="1"/>
  <c r="O32" i="1"/>
  <c r="O31" i="1"/>
  <c r="O30" i="1"/>
  <c r="O29" i="1"/>
  <c r="O28" i="1"/>
  <c r="O27" i="1"/>
  <c r="O26" i="1"/>
  <c r="O25" i="1"/>
  <c r="K24" i="1"/>
  <c r="O24" i="1" s="1"/>
  <c r="O23" i="1"/>
  <c r="K23" i="1"/>
  <c r="K22" i="1"/>
  <c r="O22" i="1" s="1"/>
  <c r="O21" i="1"/>
  <c r="O20" i="1"/>
  <c r="K19" i="1"/>
  <c r="O19" i="1" s="1"/>
  <c r="O18" i="1"/>
  <c r="O17" i="1"/>
  <c r="K16" i="1"/>
  <c r="O16" i="1" s="1"/>
  <c r="O15" i="1"/>
  <c r="K14" i="1"/>
  <c r="O14" i="1" s="1"/>
  <c r="K13" i="1"/>
  <c r="O13" i="1" s="1"/>
  <c r="K12" i="1"/>
  <c r="O12" i="1" s="1"/>
  <c r="K11" i="1"/>
  <c r="O11" i="1" s="1"/>
  <c r="K10" i="1"/>
  <c r="O10" i="1" s="1"/>
  <c r="K9" i="1"/>
  <c r="O9" i="1" s="1"/>
  <c r="K8" i="1"/>
  <c r="O8" i="1" s="1"/>
  <c r="K7" i="1"/>
  <c r="O7" i="1" s="1"/>
  <c r="K6" i="1"/>
  <c r="O6" i="1" s="1"/>
  <c r="K5" i="1"/>
  <c r="O5" i="1" s="1"/>
  <c r="K4" i="1"/>
  <c r="O4" i="1" s="1"/>
</calcChain>
</file>

<file path=xl/sharedStrings.xml><?xml version="1.0" encoding="utf-8"?>
<sst xmlns="http://schemas.openxmlformats.org/spreadsheetml/2006/main" count="601" uniqueCount="321">
  <si>
    <t>RELACIÓN DE CONTRATOS SUSCRITOS POR PROMOCIÓN DE LA CIUDAD DE LAS PALMAS DE GRAN CANARIA, S.A.</t>
  </si>
  <si>
    <t>Actualizado a:</t>
  </si>
  <si>
    <t>OCTUBRE 2023</t>
  </si>
  <si>
    <t>CONTRATOS MENORES -PRIMER TRIMESTRE 2023</t>
  </si>
  <si>
    <t xml:space="preserve"> </t>
  </si>
  <si>
    <t>Nº EXPEDIENTE</t>
  </si>
  <si>
    <t>ESPECTÁCULO</t>
  </si>
  <si>
    <t>FESTIVAL</t>
  </si>
  <si>
    <t>FECHA EVENTO</t>
  </si>
  <si>
    <t>FECHA CONTRATO</t>
  </si>
  <si>
    <t>PROCEDIMIENTO</t>
  </si>
  <si>
    <t>ADJUDICATARIO</t>
  </si>
  <si>
    <t>NIF</t>
  </si>
  <si>
    <t>NACIONALIDAD</t>
  </si>
  <si>
    <t>VALOR ESTIMADO</t>
  </si>
  <si>
    <t>IGIC</t>
  </si>
  <si>
    <t>RETENCIÓN</t>
  </si>
  <si>
    <t xml:space="preserve">IMPORTE TOTAL </t>
  </si>
  <si>
    <t>CU205/2022/CM</t>
  </si>
  <si>
    <t xml:space="preserve">Artístico: Discobolo. Mercado de Navidad </t>
  </si>
  <si>
    <t>NAVIDAD 2022</t>
  </si>
  <si>
    <t>2,19,23/12/2022 y 4/01/2022</t>
  </si>
  <si>
    <t>CONTRATO MENOR</t>
  </si>
  <si>
    <t>JUAN JOSÉ ARMAS, S.L.</t>
  </si>
  <si>
    <t>B35492727</t>
  </si>
  <si>
    <t>ESPAÑOLA</t>
  </si>
  <si>
    <t>CU210/2022/CM</t>
  </si>
  <si>
    <t>Artístico: Concierto Parque Doramas, "Vereda Tropical"</t>
  </si>
  <si>
    <t>21/12/20222</t>
  </si>
  <si>
    <t>MACANDA PRODUCCIONES, S.L.</t>
  </si>
  <si>
    <t>B76105063</t>
  </si>
  <si>
    <t>CU211/2022/CM</t>
  </si>
  <si>
    <t>Artístico: Concierto Banda Sinfonica Parque Doramas, "Vereda Tropical"</t>
  </si>
  <si>
    <t>NESRA 15, S.L.</t>
  </si>
  <si>
    <t>B76219310</t>
  </si>
  <si>
    <t>CU212/2022/CM</t>
  </si>
  <si>
    <t>Artístico: Concierto Banda Sinfonica Municipal. San Cristobal, Barrio Marinero</t>
  </si>
  <si>
    <t>JEITO S.C.P.</t>
  </si>
  <si>
    <t>J76007970</t>
  </si>
  <si>
    <t>CU213/2022/CM</t>
  </si>
  <si>
    <t xml:space="preserve">Artístico: Family Soul Band </t>
  </si>
  <si>
    <t>ACTURA, ARTE Y COMUNICACIÓN,  S.L.</t>
  </si>
  <si>
    <t>B76339878</t>
  </si>
  <si>
    <t>CU214/2022/CM</t>
  </si>
  <si>
    <t xml:space="preserve">Artístico: Helena Bianco </t>
  </si>
  <si>
    <t>NAVIDAD 2022 / MILLER BAILA</t>
  </si>
  <si>
    <t xml:space="preserve">CANARY STAGE, S.L. </t>
  </si>
  <si>
    <t>B54374996</t>
  </si>
  <si>
    <t>CU215/2022/CM</t>
  </si>
  <si>
    <t>Artístico: La Década Prodigiosa</t>
  </si>
  <si>
    <t>CU209/2022/CM</t>
  </si>
  <si>
    <t>Artístico: 9 Cañones sin banda</t>
  </si>
  <si>
    <t>15,16,17/12/2022</t>
  </si>
  <si>
    <t>LUIS QUINTANA HERRERA</t>
  </si>
  <si>
    <t>44313924P</t>
  </si>
  <si>
    <t>CU231/2022/CM</t>
  </si>
  <si>
    <t>Artístico: Nifunk Nifank</t>
  </si>
  <si>
    <t>DISCOBOLO 2022</t>
  </si>
  <si>
    <t>ARDIEL RUIZ ZAYA</t>
  </si>
  <si>
    <t>45761472M</t>
  </si>
  <si>
    <t>CU183/2022/CM</t>
  </si>
  <si>
    <t>Artístico: Natalia Machín</t>
  </si>
  <si>
    <t>MUSICANDO</t>
  </si>
  <si>
    <t>PLAY-IN PRODUCCIONES, S.L.</t>
  </si>
  <si>
    <t>B05448923</t>
  </si>
  <si>
    <t>CU185/2022/CM</t>
  </si>
  <si>
    <t>Artístico: La Mekanica By Tamarindos</t>
  </si>
  <si>
    <t>MILLER BAILA</t>
  </si>
  <si>
    <t>CAMINO VIEJO PRODUCCIONES, S.L.</t>
  </si>
  <si>
    <t>B35803683</t>
  </si>
  <si>
    <t>CU189/2022/CM</t>
  </si>
  <si>
    <t>Artístico: Patrocinio Disco, Natalia Machín,  presentación en Musicando</t>
  </si>
  <si>
    <t>ABRAHAM FRANCISCO RAMOS CHODO</t>
  </si>
  <si>
    <t>45345169W</t>
  </si>
  <si>
    <t>CU190/2022/CM</t>
  </si>
  <si>
    <t>Patrocinio: Lo mejor de Noa</t>
  </si>
  <si>
    <t>OCEANS MEDIA COMUNICACIÓN CANARIAS, S.L.</t>
  </si>
  <si>
    <t>B76167568</t>
  </si>
  <si>
    <t>CU198/2022/CM</t>
  </si>
  <si>
    <t>Artístico:  Belén Navidad. Palacete Rodríguez Quegles</t>
  </si>
  <si>
    <t>DICIEMBRE 2022 y ENERO 2023</t>
  </si>
  <si>
    <t>JULIA GONZÁLEZ BERMÚDEZ</t>
  </si>
  <si>
    <t>42764724L</t>
  </si>
  <si>
    <t>CU199/2022/CM</t>
  </si>
  <si>
    <t>Cesión de derechos Artísticos: Luzinterruptus (En Hojas Blancas)</t>
  </si>
  <si>
    <t>9/12/2022 al 08/01/2023</t>
  </si>
  <si>
    <t>MARIA DE LOS REMEDIOS VICENT FRAILE (LUZINTERRUPTUS)</t>
  </si>
  <si>
    <t>114769914D</t>
  </si>
  <si>
    <t xml:space="preserve">CU206/2022/CM </t>
  </si>
  <si>
    <t>Artístico: XXXV Concierto de Navidad</t>
  </si>
  <si>
    <t>AGRUPACIÓN DE MÚSICA POPULAR LOS GOFIONES</t>
  </si>
  <si>
    <t>G35246396</t>
  </si>
  <si>
    <t>CU209.1/2022/CM</t>
  </si>
  <si>
    <t>Artístico: La Roca Misteriosa de los Frackels</t>
  </si>
  <si>
    <t>RUBÉN DARIO RODRÍGUEZ VEGA</t>
  </si>
  <si>
    <t>540811221X</t>
  </si>
  <si>
    <t>15,16 y 17/12/2022</t>
  </si>
  <si>
    <t>CU01/2023/CM</t>
  </si>
  <si>
    <t>Artístico: La Mekánica by Tamarindos</t>
  </si>
  <si>
    <t>CU02/2023/CM</t>
  </si>
  <si>
    <t>Artístico: Los Tres Aries</t>
  </si>
  <si>
    <t>CRISTO JESÚS GONZÁLEZ CHÁVEZ</t>
  </si>
  <si>
    <t>42224637H</t>
  </si>
  <si>
    <t>CU03/2023/CM</t>
  </si>
  <si>
    <t>Artístico: Haché Tamarindos</t>
  </si>
  <si>
    <t>CU04/2023/CM</t>
  </si>
  <si>
    <t>Artístico: Los que no escarmientan con Natalia Machín</t>
  </si>
  <si>
    <t>LOS QUE NO ESCARMIENTAN</t>
  </si>
  <si>
    <t>G76038843</t>
  </si>
  <si>
    <t>CU05/2023/CM</t>
  </si>
  <si>
    <t>Artístico: Amor de Febrero</t>
  </si>
  <si>
    <t>CICLO PALACETE QUEGLES</t>
  </si>
  <si>
    <t>1,8,15,22 /02/2023</t>
  </si>
  <si>
    <t xml:space="preserve">CU06/2023/CM </t>
  </si>
  <si>
    <t>Artístico: Los Granjeros "Sementera"</t>
  </si>
  <si>
    <t>AGRUPACIÓN FOLKLÓRICA LOS GRANJEROS DE MONTAÑA CARDONES</t>
  </si>
  <si>
    <t>G35238153</t>
  </si>
  <si>
    <t>CU07/2023/CM</t>
  </si>
  <si>
    <t>Artístico: Grupo Arenas</t>
  </si>
  <si>
    <t>DOMINGO MACÍAS BENÍTEZ</t>
  </si>
  <si>
    <t>43647585W</t>
  </si>
  <si>
    <t>CU08/2023/CM</t>
  </si>
  <si>
    <t>Artístico: Estrella Latina</t>
  </si>
  <si>
    <t>CA2/2023 CM</t>
  </si>
  <si>
    <t xml:space="preserve"> Artístico: Presentadora Gala de la Reina: Nieves Álvarez</t>
  </si>
  <si>
    <t>CARNAVAL 2023</t>
  </si>
  <si>
    <t>FEBRERO Y MARZO 2023</t>
  </si>
  <si>
    <t>SS&amp;M PERSONALITIES MANAGEMENT, S.A.</t>
  </si>
  <si>
    <t>A62062088</t>
  </si>
  <si>
    <t>CA3/2023/ CM</t>
  </si>
  <si>
    <t>Artístico: Gibson Brothers. Gala de la Gran Dama</t>
  </si>
  <si>
    <t xml:space="preserve">VALENTÍN DEL OLMO LAGUNA </t>
  </si>
  <si>
    <t>53079033R</t>
  </si>
  <si>
    <t>CA4/2023/CM</t>
  </si>
  <si>
    <t>Artístico: Presentación Gala preselección Drag Samantha Ballantines y Drag Sethlas y Presentación y actuación Gala Drag, Sharonne</t>
  </si>
  <si>
    <t>LOCAMENTE, S.L.</t>
  </si>
  <si>
    <t>B66559618</t>
  </si>
  <si>
    <t>CA5/2023/CM</t>
  </si>
  <si>
    <t>Presentadora Gala Drag Queen. Lorena Castell</t>
  </si>
  <si>
    <t xml:space="preserve">GRINDA ENTERPRISE, S.L. </t>
  </si>
  <si>
    <t>B87425442</t>
  </si>
  <si>
    <t>CU09/2023/CM</t>
  </si>
  <si>
    <t>Artístico: Ciclo Cinezin 2023</t>
  </si>
  <si>
    <t>CINEZIN (CASTILLO DE MATA)</t>
  </si>
  <si>
    <t>3,17,24/02/2023</t>
  </si>
  <si>
    <t>JUAN SALÁN HERRERO</t>
  </si>
  <si>
    <t>13766394C</t>
  </si>
  <si>
    <t>CU10/2023/CM</t>
  </si>
  <si>
    <t>Artístico: El sonido de las Caracolas</t>
  </si>
  <si>
    <t>NURIA ISABEL HERNÁNDEZ GONZÁLEZ</t>
  </si>
  <si>
    <t>43368676Z</t>
  </si>
  <si>
    <t>CA09/2023/CM</t>
  </si>
  <si>
    <t>Servicios Artísticos: Bandas de Música- Charangas</t>
  </si>
  <si>
    <t>10,21,25/02 y 5/03 de 2023</t>
  </si>
  <si>
    <t>CA10/2023/CM</t>
  </si>
  <si>
    <t xml:space="preserve">Servicios Artísticos: Supremme Deluxe  </t>
  </si>
  <si>
    <t>THINKETERS, S.L.U.</t>
  </si>
  <si>
    <t>B88536487</t>
  </si>
  <si>
    <t>CA11/2023/CM</t>
  </si>
  <si>
    <t>Servicio Artístico: Intervención en Galas de diferentes artistas locales</t>
  </si>
  <si>
    <t>CU11/2023/CM</t>
  </si>
  <si>
    <t>Artístico: Star Music</t>
  </si>
  <si>
    <t>CU12/2023/CM</t>
  </si>
  <si>
    <t xml:space="preserve">Artístico: Yeray Rodríguez </t>
  </si>
  <si>
    <t>ESPACIO CULTURAL TAMARACEITE</t>
  </si>
  <si>
    <t>15,17/02/2023</t>
  </si>
  <si>
    <t>RAQUEL SUÁREZ ÁLVAREZ</t>
  </si>
  <si>
    <t>45362834A</t>
  </si>
  <si>
    <t>CU13/2023/CM</t>
  </si>
  <si>
    <t>Artístico: Actuaciones y -talleres</t>
  </si>
  <si>
    <t>DEL 14/02 AL 5/03 DE 2023</t>
  </si>
  <si>
    <t>CA13/2023/CM</t>
  </si>
  <si>
    <t>Servicios Artísticos: El país de nunca jamás, D´artacán y los tres mosqueperros, Cuentópolis Band</t>
  </si>
  <si>
    <t>19, 26/02/2023</t>
  </si>
  <si>
    <t>CUENTOPOLIS, S.L.</t>
  </si>
  <si>
    <t>B76297025</t>
  </si>
  <si>
    <t>CU14/2023/CM</t>
  </si>
  <si>
    <t xml:space="preserve">Artístico: Arístides Moreno </t>
  </si>
  <si>
    <t>BETZABEL LLUC COLINA ARENCIBIA</t>
  </si>
  <si>
    <t>44714998P</t>
  </si>
  <si>
    <t>CA17/2023/CM</t>
  </si>
  <si>
    <t xml:space="preserve">Artístico: Actuación Nia </t>
  </si>
  <si>
    <t>DEL 10/02 AL 05/03 /2023</t>
  </si>
  <si>
    <t>MUST PRODUCCIONES, S.L.</t>
  </si>
  <si>
    <t xml:space="preserve"> B86466760</t>
  </si>
  <si>
    <t>CU15/2023/CM</t>
  </si>
  <si>
    <t>RUBÉN DARÍO RODRÍGUEZ VEGA</t>
  </si>
  <si>
    <t>54081221X</t>
  </si>
  <si>
    <t>CA19/2023/CM</t>
  </si>
  <si>
    <t>Servicio Artístico: Arístides Moreno &amp; 101 Brass Band</t>
  </si>
  <si>
    <t>CU16/2023/CM</t>
  </si>
  <si>
    <t>Artístico: Grupo Acuarela</t>
  </si>
  <si>
    <t>CU17/2023/CM</t>
  </si>
  <si>
    <t>Artístico: Tributo a Pablo Milanés</t>
  </si>
  <si>
    <t>CU18/2023/CM</t>
  </si>
  <si>
    <t>Artístico: Salvapantallas</t>
  </si>
  <si>
    <t>CU19/2023/CM</t>
  </si>
  <si>
    <t>Artístico: Armonía Show</t>
  </si>
  <si>
    <t>CU20/2023/CM</t>
  </si>
  <si>
    <t>Artístico: Contigo Aprendí</t>
  </si>
  <si>
    <t>JOSÉ JOAQUÍN CABRERA ALEMÁN</t>
  </si>
  <si>
    <t>43668932M</t>
  </si>
  <si>
    <t>CU21/2023/CM</t>
  </si>
  <si>
    <t>Artístico: Ana Carla Maza Quartet</t>
  </si>
  <si>
    <t>EL ESPÍRITU DEL SUR, S.L.</t>
  </si>
  <si>
    <t>B22214613</t>
  </si>
  <si>
    <t>CU22/2023/CM</t>
  </si>
  <si>
    <t>Artístico: Marzo con M de Mujer</t>
  </si>
  <si>
    <t>8,15,22,29 /03/2023</t>
  </si>
  <si>
    <t>CA22/2023/CM</t>
  </si>
  <si>
    <t xml:space="preserve">Servicio Artístico: Galas de la Reina y Drag Queen </t>
  </si>
  <si>
    <t>ACTURA , ARTE Y COMUNICACIÓN S.L.</t>
  </si>
  <si>
    <t>CA23/2023/CM</t>
  </si>
  <si>
    <t>Servicio Artístico:  Agoney ( Gala Drag )</t>
  </si>
  <si>
    <t>INDICA PRODUCCIONES, S.L.U.</t>
  </si>
  <si>
    <t>B76042316</t>
  </si>
  <si>
    <t>CA25/2023/CNSP</t>
  </si>
  <si>
    <t>Servicio Artístico: LaTerremoto</t>
  </si>
  <si>
    <t xml:space="preserve">MARIA JOSÉ CHARRO GALÁN </t>
  </si>
  <si>
    <t>08040506M</t>
  </si>
  <si>
    <t>CU23/2023/CM</t>
  </si>
  <si>
    <t>Artístico: Mujer (Rocío Pozo)</t>
  </si>
  <si>
    <t>09/03/20023</t>
  </si>
  <si>
    <t>DORADO PRODUCCIONES ROCÍO POZO, S.L.</t>
  </si>
  <si>
    <t>B10967412</t>
  </si>
  <si>
    <t>CU24/2023/CM</t>
  </si>
  <si>
    <t>Artístico:Yo también fui hetero (Omayra Cazorla)</t>
  </si>
  <si>
    <t xml:space="preserve">ESTUDIOS MULTITRACK, S.L. </t>
  </si>
  <si>
    <t>B38456141</t>
  </si>
  <si>
    <t>CU25/2023/CM</t>
  </si>
  <si>
    <t>Artístico: Por Arte de Magia (Toto El Payaso)</t>
  </si>
  <si>
    <t>CU28/2023/CNSP</t>
  </si>
  <si>
    <t xml:space="preserve">Diseño programación y conexión fuegos artificiales Nochevieja </t>
  </si>
  <si>
    <t>NAVIDAD 2022/2023</t>
  </si>
  <si>
    <t>PIROTECNIA VALENCIANA, S.L.</t>
  </si>
  <si>
    <t>B98413339</t>
  </si>
  <si>
    <t>CU29/2023/CM</t>
  </si>
  <si>
    <t>Artístico: Cabaré a la Gaditana</t>
  </si>
  <si>
    <t>LAS NIÑAS DE CÁDIZ</t>
  </si>
  <si>
    <t>B72346588</t>
  </si>
  <si>
    <t>CU30/2023/CM</t>
  </si>
  <si>
    <t>Artístico: Un mundo raro, un cuento chiquito</t>
  </si>
  <si>
    <t>JUAN CARLOS MARTÍN TACORONTE</t>
  </si>
  <si>
    <t>43778505Y</t>
  </si>
  <si>
    <t>CA26/2023/CM</t>
  </si>
  <si>
    <t>Servicios: Servicios Temporal de Bomberos, Entierro de la Sardina 2023</t>
  </si>
  <si>
    <t>FALCK SCI</t>
  </si>
  <si>
    <t>A46205431</t>
  </si>
  <si>
    <t>CU31/2023/CM</t>
  </si>
  <si>
    <t>Artístico: Manu Show</t>
  </si>
  <si>
    <t>ACTURA, ARTE Y COMUNICACIÓN, S.L.</t>
  </si>
  <si>
    <t>CU32/2023/CM</t>
  </si>
  <si>
    <t>Artístico: El pueblo de los Mellados</t>
  </si>
  <si>
    <t>ALJIBE CREACIONES, S.L.</t>
  </si>
  <si>
    <t>B35917715</t>
  </si>
  <si>
    <t>CU33/2023/CM</t>
  </si>
  <si>
    <t>Artístico: Concierto inauguración Espacio Cultural Tamaraceite</t>
  </si>
  <si>
    <t>FÁBRICA LA ISLETA, S.L.</t>
  </si>
  <si>
    <t>B76364504</t>
  </si>
  <si>
    <t>CU35/2023/CM</t>
  </si>
  <si>
    <t>Artístico: Vocal 7</t>
  </si>
  <si>
    <t xml:space="preserve">LPA CAPELA FESTIVAL </t>
  </si>
  <si>
    <t>ACTURA  ARTE Y COMUNICACIÓN  S.L.</t>
  </si>
  <si>
    <t>CU36/2023/CM</t>
  </si>
  <si>
    <t>Artístico: Grison Beatbox</t>
  </si>
  <si>
    <t>NINONA PRODUCCIONES MANAGEMENT, S.L.</t>
  </si>
  <si>
    <t>B73976193</t>
  </si>
  <si>
    <t>CU37/2023/CM</t>
  </si>
  <si>
    <t xml:space="preserve">Artístico: BVOCAL </t>
  </si>
  <si>
    <t>CONLABOCAPRODUCCIONES SOCI COOPERATIVA</t>
  </si>
  <si>
    <t>F50945138</t>
  </si>
  <si>
    <t>CU38/2023/CM</t>
  </si>
  <si>
    <t>Artístico: Una noche entre Boleros (Mujeres con Alma)</t>
  </si>
  <si>
    <t>RAYCO CARDONA GONZÁLEZ</t>
  </si>
  <si>
    <t>78484885F</t>
  </si>
  <si>
    <t>CU39/2023/CM</t>
  </si>
  <si>
    <t>Artístico:Neri Per Caso</t>
  </si>
  <si>
    <t>FESTIVAL LACAPELLA</t>
  </si>
  <si>
    <t>TOP AGENCY MUSIC, SRLS</t>
  </si>
  <si>
    <t>ITALIANA</t>
  </si>
  <si>
    <t>CU40/2023/CM</t>
  </si>
  <si>
    <t>Artístico: Primital Brothers</t>
  </si>
  <si>
    <t>FESTIVAL LPACAPELLA</t>
  </si>
  <si>
    <t>PRIMITAL BROTHERS, S.L.</t>
  </si>
  <si>
    <t>B87793162</t>
  </si>
  <si>
    <t>CU41/2023/CM</t>
  </si>
  <si>
    <t>Artístico: Rubén Zerpa y Carlos Fabián Rodrígez</t>
  </si>
  <si>
    <t>23 y 26/03/2023</t>
  </si>
  <si>
    <t xml:space="preserve">CU43/2023/CM </t>
  </si>
  <si>
    <t>Artístico: Pieles</t>
  </si>
  <si>
    <t>01/04/0223</t>
  </si>
  <si>
    <t>LABORATORIO ESCENICO SL</t>
  </si>
  <si>
    <t>B76786581</t>
  </si>
  <si>
    <t>CU45/2023/CM</t>
  </si>
  <si>
    <t>Artístico: Actividades escolares y talleres</t>
  </si>
  <si>
    <t>3ª SEMANA DE MARZO</t>
  </si>
  <si>
    <t>CU46/2023/CM</t>
  </si>
  <si>
    <t>Artístico: BSM Tamaraceite, y Plaza Saulo Torón</t>
  </si>
  <si>
    <t>16/02/2023 y 16/03/2023</t>
  </si>
  <si>
    <t>CU48/2023/CM</t>
  </si>
  <si>
    <t>Artístico: BSM Música Sacra</t>
  </si>
  <si>
    <t>24/03 y 07/04/2023</t>
  </si>
  <si>
    <t>CU49/2023/CM</t>
  </si>
  <si>
    <t>Servicio de Producción Artística</t>
  </si>
  <si>
    <t>2,4,7 /04/2023</t>
  </si>
  <si>
    <t>VICLAPA PRODUCCIONES, S.L.</t>
  </si>
  <si>
    <t>B76329655</t>
  </si>
  <si>
    <t>CU51/2023/CM</t>
  </si>
  <si>
    <t>CU53/2023/CM</t>
  </si>
  <si>
    <t>Artístico: El buchito de café….hoy como ayer</t>
  </si>
  <si>
    <t>FRANCISCO SANTANA SANTOS</t>
  </si>
  <si>
    <t>42741030S</t>
  </si>
  <si>
    <t>CU54/2023/CM</t>
  </si>
  <si>
    <t>FRANCISCO G. FIGUERAS MARTÍN</t>
  </si>
  <si>
    <t>42721226Z</t>
  </si>
  <si>
    <t>CU55/2023/CM</t>
  </si>
  <si>
    <t>Artístico: El Sonajero de Polichinela</t>
  </si>
  <si>
    <t>JOSÉ CARLOS CAMPOS SUÁREZ</t>
  </si>
  <si>
    <t>78519093Z</t>
  </si>
  <si>
    <t xml:space="preserve">CA27/2023/CM </t>
  </si>
  <si>
    <t>Servicio Artístico: Varios Artistas diferentes Galas (Señor Natilla, Armonía Show, D´Music)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</si>
</sst>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&quot;[$€-C0A]"/>
    <numFmt numFmtId="165" formatCode="#,##0.00&quot; &quot;[$€-C0A];[Red]&quot;-&quot;#,##0.00&quot; &quot;[$€-C0A]"/>
    <numFmt numFmtId="166" formatCode="0.0%"/>
  </numFmts>
  <fonts count="7" x14ac:knownFonts="1"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FFFFFF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DEDED"/>
        <bgColor rgb="FFEDEDED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0" fillId="2" borderId="0" xfId="0" applyFill="1"/>
    <xf numFmtId="0" fontId="0" fillId="2" borderId="1" xfId="0" applyFill="1" applyBorder="1"/>
    <xf numFmtId="0" fontId="4" fillId="3" borderId="3" xfId="0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9" fontId="4" fillId="3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14" fontId="0" fillId="4" borderId="3" xfId="0" applyNumberFormat="1" applyFill="1" applyBorder="1" applyAlignment="1">
      <alignment horizontal="center" vertical="center" wrapText="1"/>
    </xf>
    <xf numFmtId="14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wrapText="1"/>
    </xf>
    <xf numFmtId="0" fontId="0" fillId="0" borderId="3" xfId="0" applyFill="1" applyBorder="1" applyAlignment="1">
      <alignment horizontal="center" vertical="center"/>
    </xf>
    <xf numFmtId="0" fontId="0" fillId="4" borderId="3" xfId="0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14" fontId="5" fillId="4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165" fontId="0" fillId="0" borderId="3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165" fontId="0" fillId="0" borderId="0" xfId="0" applyNumberFormat="1"/>
    <xf numFmtId="0" fontId="0" fillId="0" borderId="3" xfId="0" applyBorder="1" applyAlignment="1">
      <alignment vertical="center" wrapText="1"/>
    </xf>
    <xf numFmtId="164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3" fillId="2" borderId="2" xfId="0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 wrapText="1"/>
    </xf>
    <xf numFmtId="165" fontId="0" fillId="0" borderId="3" xfId="0" applyNumberFormat="1" applyFill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3"/>
  <sheetViews>
    <sheetView tabSelected="1" workbookViewId="0"/>
  </sheetViews>
  <sheetFormatPr baseColWidth="10" defaultRowHeight="15" x14ac:dyDescent="0.25"/>
  <cols>
    <col min="1" max="1" width="17.7109375" style="42" bestFit="1" customWidth="1"/>
    <col min="2" max="2" width="25.28515625" customWidth="1"/>
    <col min="3" max="3" width="20.140625" customWidth="1"/>
    <col min="4" max="4" width="21.28515625" style="42" bestFit="1" customWidth="1"/>
    <col min="5" max="5" width="17.28515625" style="42" bestFit="1" customWidth="1"/>
    <col min="6" max="6" width="18.140625" bestFit="1" customWidth="1"/>
    <col min="7" max="7" width="38.28515625" customWidth="1"/>
    <col min="8" max="8" width="12" style="42" bestFit="1" customWidth="1"/>
    <col min="9" max="9" width="14.85546875" style="42" bestFit="1" customWidth="1"/>
    <col min="10" max="10" width="17" bestFit="1" customWidth="1"/>
    <col min="11" max="11" width="4.7109375" bestFit="1" customWidth="1"/>
    <col min="12" max="12" width="5.140625" bestFit="1" customWidth="1"/>
    <col min="13" max="13" width="8.140625" customWidth="1"/>
    <col min="14" max="14" width="4.5703125" bestFit="1" customWidth="1"/>
    <col min="15" max="15" width="15.5703125" bestFit="1" customWidth="1"/>
    <col min="16" max="16" width="11.42578125" customWidth="1"/>
  </cols>
  <sheetData>
    <row r="1" spans="1:25" ht="25.15" customHeight="1" x14ac:dyDescent="0.25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25" ht="25.15" customHeight="1" x14ac:dyDescent="0.25">
      <c r="A2" s="1"/>
      <c r="B2" s="44"/>
      <c r="C2" s="44"/>
      <c r="D2" s="2" t="s">
        <v>1</v>
      </c>
      <c r="E2" s="3" t="s">
        <v>2</v>
      </c>
      <c r="F2" s="45" t="s">
        <v>3</v>
      </c>
      <c r="G2" s="45"/>
      <c r="H2" s="1"/>
      <c r="I2" s="1"/>
      <c r="J2" s="4"/>
      <c r="K2" s="4"/>
      <c r="L2" s="4"/>
      <c r="M2" s="4"/>
      <c r="N2" s="4"/>
      <c r="O2" s="5" t="s">
        <v>4</v>
      </c>
    </row>
    <row r="3" spans="1:25" ht="25.15" customHeight="1" x14ac:dyDescent="0.25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7">
        <v>7.0000000000000007E-2</v>
      </c>
      <c r="M3" s="6" t="s">
        <v>16</v>
      </c>
      <c r="N3" s="8">
        <v>0.15</v>
      </c>
      <c r="O3" s="6" t="s">
        <v>17</v>
      </c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51" customHeight="1" x14ac:dyDescent="0.25">
      <c r="A4" s="10" t="s">
        <v>18</v>
      </c>
      <c r="B4" s="11" t="s">
        <v>19</v>
      </c>
      <c r="C4" s="11" t="s">
        <v>20</v>
      </c>
      <c r="D4" s="12" t="s">
        <v>21</v>
      </c>
      <c r="E4" s="13">
        <v>44896</v>
      </c>
      <c r="F4" s="11" t="s">
        <v>22</v>
      </c>
      <c r="G4" s="14" t="s">
        <v>23</v>
      </c>
      <c r="H4" s="14" t="s">
        <v>24</v>
      </c>
      <c r="I4" s="14" t="s">
        <v>25</v>
      </c>
      <c r="J4" s="15">
        <v>7668.12</v>
      </c>
      <c r="K4" s="46">
        <f t="shared" ref="K4:K12" si="0">J4*$L$3</f>
        <v>536.76840000000004</v>
      </c>
      <c r="L4" s="46"/>
      <c r="M4" s="46">
        <v>0</v>
      </c>
      <c r="N4" s="46"/>
      <c r="O4" s="15">
        <f t="shared" ref="O4:O16" si="1">J4+K4-M4</f>
        <v>8204.8883999999998</v>
      </c>
    </row>
    <row r="5" spans="1:25" ht="54.75" customHeight="1" x14ac:dyDescent="0.25">
      <c r="A5" s="14" t="s">
        <v>26</v>
      </c>
      <c r="B5" s="11" t="s">
        <v>27</v>
      </c>
      <c r="C5" s="16"/>
      <c r="D5" s="13" t="s">
        <v>28</v>
      </c>
      <c r="E5" s="13">
        <v>44915</v>
      </c>
      <c r="F5" s="11" t="s">
        <v>22</v>
      </c>
      <c r="G5" s="11" t="s">
        <v>29</v>
      </c>
      <c r="H5" s="14" t="s">
        <v>30</v>
      </c>
      <c r="I5" s="14" t="s">
        <v>25</v>
      </c>
      <c r="J5" s="15">
        <v>5000</v>
      </c>
      <c r="K5" s="46">
        <f t="shared" si="0"/>
        <v>350.00000000000006</v>
      </c>
      <c r="L5" s="46"/>
      <c r="M5" s="46">
        <v>0</v>
      </c>
      <c r="N5" s="46"/>
      <c r="O5" s="15">
        <f t="shared" si="1"/>
        <v>5350</v>
      </c>
    </row>
    <row r="6" spans="1:25" ht="51.75" customHeight="1" x14ac:dyDescent="0.25">
      <c r="A6" s="17" t="s">
        <v>31</v>
      </c>
      <c r="B6" s="11" t="s">
        <v>32</v>
      </c>
      <c r="C6" s="16"/>
      <c r="D6" s="13" t="s">
        <v>28</v>
      </c>
      <c r="E6" s="13">
        <v>44915</v>
      </c>
      <c r="F6" s="11" t="s">
        <v>22</v>
      </c>
      <c r="G6" s="14" t="s">
        <v>33</v>
      </c>
      <c r="H6" s="14" t="s">
        <v>34</v>
      </c>
      <c r="I6" s="14" t="s">
        <v>25</v>
      </c>
      <c r="J6" s="15">
        <v>7954.6</v>
      </c>
      <c r="K6" s="46">
        <f t="shared" si="0"/>
        <v>556.82200000000012</v>
      </c>
      <c r="L6" s="46"/>
      <c r="M6" s="46">
        <v>0</v>
      </c>
      <c r="N6" s="46"/>
      <c r="O6" s="15">
        <f t="shared" si="1"/>
        <v>8511.4220000000005</v>
      </c>
    </row>
    <row r="7" spans="1:25" ht="55.5" customHeight="1" x14ac:dyDescent="0.25">
      <c r="A7" s="17" t="s">
        <v>35</v>
      </c>
      <c r="B7" s="11" t="s">
        <v>36</v>
      </c>
      <c r="C7" s="11" t="s">
        <v>20</v>
      </c>
      <c r="D7" s="13">
        <v>44910</v>
      </c>
      <c r="E7" s="13">
        <v>44909</v>
      </c>
      <c r="F7" s="11" t="s">
        <v>22</v>
      </c>
      <c r="G7" s="14" t="s">
        <v>37</v>
      </c>
      <c r="H7" s="14" t="s">
        <v>38</v>
      </c>
      <c r="I7" s="14" t="s">
        <v>25</v>
      </c>
      <c r="J7" s="15">
        <v>5150</v>
      </c>
      <c r="K7" s="46">
        <f t="shared" si="0"/>
        <v>360.50000000000006</v>
      </c>
      <c r="L7" s="46"/>
      <c r="M7" s="46">
        <v>0</v>
      </c>
      <c r="N7" s="46"/>
      <c r="O7" s="15">
        <f t="shared" si="1"/>
        <v>5510.5</v>
      </c>
    </row>
    <row r="8" spans="1:25" ht="39" customHeight="1" x14ac:dyDescent="0.25">
      <c r="A8" s="17" t="s">
        <v>39</v>
      </c>
      <c r="B8" s="11" t="s">
        <v>40</v>
      </c>
      <c r="C8" s="18"/>
      <c r="D8" s="13">
        <v>44911</v>
      </c>
      <c r="E8" s="13">
        <v>44910</v>
      </c>
      <c r="F8" s="11" t="s">
        <v>22</v>
      </c>
      <c r="G8" s="11" t="s">
        <v>41</v>
      </c>
      <c r="H8" s="14" t="s">
        <v>42</v>
      </c>
      <c r="I8" s="14" t="s">
        <v>25</v>
      </c>
      <c r="J8" s="15">
        <v>3500</v>
      </c>
      <c r="K8" s="46">
        <f t="shared" si="0"/>
        <v>245.00000000000003</v>
      </c>
      <c r="L8" s="46"/>
      <c r="M8" s="46">
        <v>0</v>
      </c>
      <c r="N8" s="46"/>
      <c r="O8" s="15">
        <f t="shared" si="1"/>
        <v>3745</v>
      </c>
    </row>
    <row r="9" spans="1:25" ht="36" customHeight="1" x14ac:dyDescent="0.25">
      <c r="A9" s="17" t="s">
        <v>43</v>
      </c>
      <c r="B9" s="11" t="s">
        <v>44</v>
      </c>
      <c r="C9" s="11" t="s">
        <v>45</v>
      </c>
      <c r="D9" s="13">
        <v>44925</v>
      </c>
      <c r="E9" s="13">
        <v>44923</v>
      </c>
      <c r="F9" s="11" t="s">
        <v>22</v>
      </c>
      <c r="G9" s="14" t="s">
        <v>46</v>
      </c>
      <c r="H9" s="14" t="s">
        <v>47</v>
      </c>
      <c r="I9" s="14" t="s">
        <v>25</v>
      </c>
      <c r="J9" s="15">
        <v>12150</v>
      </c>
      <c r="K9" s="46">
        <f t="shared" si="0"/>
        <v>850.50000000000011</v>
      </c>
      <c r="L9" s="46"/>
      <c r="M9" s="46">
        <v>0</v>
      </c>
      <c r="N9" s="46"/>
      <c r="O9" s="15">
        <f t="shared" si="1"/>
        <v>13000.5</v>
      </c>
    </row>
    <row r="10" spans="1:25" ht="44.25" customHeight="1" x14ac:dyDescent="0.25">
      <c r="A10" s="17" t="s">
        <v>48</v>
      </c>
      <c r="B10" s="11" t="s">
        <v>49</v>
      </c>
      <c r="C10" s="11" t="s">
        <v>45</v>
      </c>
      <c r="D10" s="13">
        <v>44925</v>
      </c>
      <c r="E10" s="13">
        <v>44924</v>
      </c>
      <c r="F10" s="11" t="s">
        <v>22</v>
      </c>
      <c r="G10" s="14" t="s">
        <v>46</v>
      </c>
      <c r="H10" s="14" t="s">
        <v>47</v>
      </c>
      <c r="I10" s="14" t="s">
        <v>25</v>
      </c>
      <c r="J10" s="15">
        <v>12150</v>
      </c>
      <c r="K10" s="46">
        <f t="shared" si="0"/>
        <v>850.50000000000011</v>
      </c>
      <c r="L10" s="46"/>
      <c r="M10" s="46">
        <v>0</v>
      </c>
      <c r="N10" s="46"/>
      <c r="O10" s="15">
        <f t="shared" si="1"/>
        <v>13000.5</v>
      </c>
    </row>
    <row r="11" spans="1:25" ht="44.25" customHeight="1" x14ac:dyDescent="0.25">
      <c r="A11" s="19" t="s">
        <v>50</v>
      </c>
      <c r="B11" s="20" t="s">
        <v>51</v>
      </c>
      <c r="C11" s="11" t="s">
        <v>20</v>
      </c>
      <c r="D11" s="21" t="s">
        <v>52</v>
      </c>
      <c r="E11" s="21">
        <v>44909</v>
      </c>
      <c r="F11" s="11" t="s">
        <v>22</v>
      </c>
      <c r="G11" s="11" t="s">
        <v>53</v>
      </c>
      <c r="H11" s="22" t="s">
        <v>54</v>
      </c>
      <c r="I11" s="22" t="s">
        <v>25</v>
      </c>
      <c r="J11" s="23">
        <v>14895</v>
      </c>
      <c r="K11" s="46">
        <f t="shared" si="0"/>
        <v>1042.6500000000001</v>
      </c>
      <c r="L11" s="46"/>
      <c r="M11" s="47">
        <v>0</v>
      </c>
      <c r="N11" s="47"/>
      <c r="O11" s="23">
        <f t="shared" si="1"/>
        <v>15937.65</v>
      </c>
    </row>
    <row r="12" spans="1:25" ht="44.25" customHeight="1" x14ac:dyDescent="0.25">
      <c r="A12" s="19" t="s">
        <v>55</v>
      </c>
      <c r="B12" s="20" t="s">
        <v>56</v>
      </c>
      <c r="C12" s="11" t="s">
        <v>57</v>
      </c>
      <c r="D12" s="21">
        <v>44925</v>
      </c>
      <c r="E12" s="21">
        <v>44900</v>
      </c>
      <c r="F12" s="11" t="s">
        <v>22</v>
      </c>
      <c r="G12" s="22" t="s">
        <v>58</v>
      </c>
      <c r="H12" s="22" t="s">
        <v>59</v>
      </c>
      <c r="I12" s="22" t="s">
        <v>25</v>
      </c>
      <c r="J12" s="23">
        <v>2000</v>
      </c>
      <c r="K12" s="46">
        <f t="shared" si="0"/>
        <v>140</v>
      </c>
      <c r="L12" s="46"/>
      <c r="M12" s="47">
        <v>0</v>
      </c>
      <c r="N12" s="47"/>
      <c r="O12" s="23">
        <f t="shared" si="1"/>
        <v>2140</v>
      </c>
    </row>
    <row r="13" spans="1:25" ht="42.75" customHeight="1" x14ac:dyDescent="0.25">
      <c r="A13" s="17" t="s">
        <v>60</v>
      </c>
      <c r="B13" s="25" t="s">
        <v>61</v>
      </c>
      <c r="C13" s="11" t="s">
        <v>62</v>
      </c>
      <c r="D13" s="26">
        <v>44891</v>
      </c>
      <c r="E13" s="26">
        <v>44887</v>
      </c>
      <c r="F13" s="11" t="s">
        <v>22</v>
      </c>
      <c r="G13" s="11" t="s">
        <v>63</v>
      </c>
      <c r="H13" s="17" t="s">
        <v>64</v>
      </c>
      <c r="I13" s="17" t="s">
        <v>25</v>
      </c>
      <c r="J13" s="27">
        <v>4300</v>
      </c>
      <c r="K13" s="48">
        <f>J13*0.07</f>
        <v>301.00000000000006</v>
      </c>
      <c r="L13" s="48"/>
      <c r="M13" s="48">
        <v>0</v>
      </c>
      <c r="N13" s="48"/>
      <c r="O13" s="23">
        <f t="shared" si="1"/>
        <v>4601</v>
      </c>
    </row>
    <row r="14" spans="1:25" ht="36" customHeight="1" x14ac:dyDescent="0.25">
      <c r="A14" s="17" t="s">
        <v>65</v>
      </c>
      <c r="B14" s="25" t="s">
        <v>66</v>
      </c>
      <c r="C14" s="11" t="s">
        <v>67</v>
      </c>
      <c r="D14" s="26">
        <v>44892</v>
      </c>
      <c r="E14" s="26">
        <v>44887</v>
      </c>
      <c r="F14" s="11" t="s">
        <v>22</v>
      </c>
      <c r="G14" s="11" t="s">
        <v>68</v>
      </c>
      <c r="H14" s="17" t="s">
        <v>69</v>
      </c>
      <c r="I14" s="17" t="s">
        <v>25</v>
      </c>
      <c r="J14" s="27">
        <v>3800</v>
      </c>
      <c r="K14" s="48">
        <f>J14*0.07</f>
        <v>266</v>
      </c>
      <c r="L14" s="48"/>
      <c r="M14" s="48">
        <v>0</v>
      </c>
      <c r="N14" s="48"/>
      <c r="O14" s="23">
        <f t="shared" si="1"/>
        <v>4066</v>
      </c>
    </row>
    <row r="15" spans="1:25" ht="43.5" customHeight="1" x14ac:dyDescent="0.25">
      <c r="A15" s="17" t="s">
        <v>70</v>
      </c>
      <c r="B15" s="25" t="s">
        <v>71</v>
      </c>
      <c r="C15" s="11" t="s">
        <v>62</v>
      </c>
      <c r="D15" s="26">
        <v>44891</v>
      </c>
      <c r="E15" s="26">
        <v>44887</v>
      </c>
      <c r="F15" s="11" t="s">
        <v>22</v>
      </c>
      <c r="G15" s="11" t="s">
        <v>72</v>
      </c>
      <c r="H15" s="17" t="s">
        <v>73</v>
      </c>
      <c r="I15" s="17" t="s">
        <v>25</v>
      </c>
      <c r="J15" s="27">
        <v>12000</v>
      </c>
      <c r="K15" s="48">
        <v>0</v>
      </c>
      <c r="L15" s="48"/>
      <c r="M15" s="48">
        <v>0</v>
      </c>
      <c r="N15" s="48"/>
      <c r="O15" s="23">
        <f t="shared" si="1"/>
        <v>12000</v>
      </c>
    </row>
    <row r="16" spans="1:25" ht="39.75" customHeight="1" x14ac:dyDescent="0.25">
      <c r="A16" s="17" t="s">
        <v>74</v>
      </c>
      <c r="B16" s="25" t="s">
        <v>75</v>
      </c>
      <c r="C16" s="11"/>
      <c r="D16" s="26">
        <v>44884</v>
      </c>
      <c r="E16" s="26">
        <v>44883</v>
      </c>
      <c r="F16" s="11" t="s">
        <v>22</v>
      </c>
      <c r="G16" s="11" t="s">
        <v>76</v>
      </c>
      <c r="H16" s="17" t="s">
        <v>77</v>
      </c>
      <c r="I16" s="17" t="s">
        <v>25</v>
      </c>
      <c r="J16" s="27">
        <v>9345.7900000000009</v>
      </c>
      <c r="K16" s="46">
        <f>J16*$L$3</f>
        <v>654.20530000000008</v>
      </c>
      <c r="L16" s="46"/>
      <c r="M16" s="48">
        <v>0</v>
      </c>
      <c r="N16" s="48"/>
      <c r="O16" s="23">
        <f t="shared" si="1"/>
        <v>9999.9953000000005</v>
      </c>
    </row>
    <row r="17" spans="1:15" ht="45" x14ac:dyDescent="0.25">
      <c r="A17" s="25" t="s">
        <v>78</v>
      </c>
      <c r="B17" s="25" t="s">
        <v>79</v>
      </c>
      <c r="C17" s="11" t="s">
        <v>20</v>
      </c>
      <c r="D17" s="28" t="s">
        <v>80</v>
      </c>
      <c r="E17" s="28">
        <v>44895</v>
      </c>
      <c r="F17" s="11" t="s">
        <v>22</v>
      </c>
      <c r="G17" s="11" t="s">
        <v>81</v>
      </c>
      <c r="H17" s="25" t="s">
        <v>82</v>
      </c>
      <c r="I17" s="25" t="s">
        <v>25</v>
      </c>
      <c r="J17" s="29">
        <v>7058.83</v>
      </c>
      <c r="K17" s="49">
        <v>0</v>
      </c>
      <c r="L17" s="49"/>
      <c r="M17" s="49">
        <v>1058.83</v>
      </c>
      <c r="N17" s="49"/>
      <c r="O17" s="24">
        <f>J17-M17</f>
        <v>6000</v>
      </c>
    </row>
    <row r="18" spans="1:15" ht="45" x14ac:dyDescent="0.25">
      <c r="A18" s="17" t="s">
        <v>83</v>
      </c>
      <c r="B18" s="25" t="s">
        <v>84</v>
      </c>
      <c r="C18" s="11" t="s">
        <v>20</v>
      </c>
      <c r="D18" s="28" t="s">
        <v>85</v>
      </c>
      <c r="E18" s="26">
        <v>44895</v>
      </c>
      <c r="F18" s="11" t="s">
        <v>22</v>
      </c>
      <c r="G18" s="11" t="s">
        <v>86</v>
      </c>
      <c r="H18" s="17" t="s">
        <v>87</v>
      </c>
      <c r="I18" s="17" t="s">
        <v>25</v>
      </c>
      <c r="J18" s="27">
        <v>14999</v>
      </c>
      <c r="K18" s="48">
        <v>0</v>
      </c>
      <c r="L18" s="48"/>
      <c r="M18" s="48">
        <v>2249.84</v>
      </c>
      <c r="N18" s="48"/>
      <c r="O18" s="23">
        <f t="shared" ref="O18:O49" si="2">J18+K18-M18</f>
        <v>12749.16</v>
      </c>
    </row>
    <row r="19" spans="1:15" ht="38.25" customHeight="1" x14ac:dyDescent="0.25">
      <c r="A19" s="17" t="s">
        <v>88</v>
      </c>
      <c r="B19" s="25" t="s">
        <v>89</v>
      </c>
      <c r="C19" s="11" t="s">
        <v>20</v>
      </c>
      <c r="D19" s="26">
        <v>44918</v>
      </c>
      <c r="E19" s="26">
        <v>44896</v>
      </c>
      <c r="F19" s="11" t="s">
        <v>22</v>
      </c>
      <c r="G19" s="11" t="s">
        <v>90</v>
      </c>
      <c r="H19" s="17" t="s">
        <v>91</v>
      </c>
      <c r="I19" s="17" t="s">
        <v>25</v>
      </c>
      <c r="J19" s="27">
        <v>10000</v>
      </c>
      <c r="K19" s="46">
        <f>J19*$L$3</f>
        <v>700.00000000000011</v>
      </c>
      <c r="L19" s="46"/>
      <c r="M19" s="48">
        <v>0</v>
      </c>
      <c r="N19" s="48"/>
      <c r="O19" s="24">
        <f t="shared" si="2"/>
        <v>10700</v>
      </c>
    </row>
    <row r="20" spans="1:15" ht="46.5" customHeight="1" x14ac:dyDescent="0.25">
      <c r="A20" s="17" t="s">
        <v>92</v>
      </c>
      <c r="B20" s="25" t="s">
        <v>93</v>
      </c>
      <c r="C20" s="11" t="s">
        <v>20</v>
      </c>
      <c r="D20" s="26">
        <v>44921</v>
      </c>
      <c r="E20" s="26">
        <v>44897</v>
      </c>
      <c r="F20" s="11" t="s">
        <v>22</v>
      </c>
      <c r="G20" s="11" t="s">
        <v>94</v>
      </c>
      <c r="H20" s="17" t="s">
        <v>95</v>
      </c>
      <c r="I20" s="17" t="s">
        <v>25</v>
      </c>
      <c r="J20" s="27">
        <v>2250</v>
      </c>
      <c r="K20" s="48">
        <v>157.5</v>
      </c>
      <c r="L20" s="48"/>
      <c r="M20" s="48">
        <v>0</v>
      </c>
      <c r="N20" s="48"/>
      <c r="O20" s="23">
        <f t="shared" si="2"/>
        <v>2407.5</v>
      </c>
    </row>
    <row r="21" spans="1:15" ht="50.1" customHeight="1" x14ac:dyDescent="0.25">
      <c r="A21" s="17" t="s">
        <v>50</v>
      </c>
      <c r="B21" s="25" t="s">
        <v>51</v>
      </c>
      <c r="C21" s="11" t="s">
        <v>20</v>
      </c>
      <c r="D21" s="26" t="s">
        <v>96</v>
      </c>
      <c r="E21" s="26">
        <v>44909</v>
      </c>
      <c r="F21" s="11" t="s">
        <v>22</v>
      </c>
      <c r="G21" s="11" t="s">
        <v>53</v>
      </c>
      <c r="H21" s="17" t="s">
        <v>54</v>
      </c>
      <c r="I21" s="17" t="s">
        <v>25</v>
      </c>
      <c r="J21" s="27">
        <v>14895</v>
      </c>
      <c r="K21" s="48">
        <v>0</v>
      </c>
      <c r="L21" s="48"/>
      <c r="M21" s="48">
        <v>0</v>
      </c>
      <c r="N21" s="48"/>
      <c r="O21" s="23">
        <f t="shared" si="2"/>
        <v>14895</v>
      </c>
    </row>
    <row r="22" spans="1:15" ht="50.1" customHeight="1" x14ac:dyDescent="0.25">
      <c r="A22" s="30" t="s">
        <v>97</v>
      </c>
      <c r="B22" s="31" t="s">
        <v>98</v>
      </c>
      <c r="C22" s="11" t="s">
        <v>67</v>
      </c>
      <c r="D22" s="32">
        <v>44948</v>
      </c>
      <c r="E22" s="32">
        <v>44945</v>
      </c>
      <c r="F22" s="11" t="s">
        <v>22</v>
      </c>
      <c r="G22" s="11" t="s">
        <v>68</v>
      </c>
      <c r="H22" s="17" t="s">
        <v>69</v>
      </c>
      <c r="I22" s="30" t="s">
        <v>25</v>
      </c>
      <c r="J22" s="33">
        <v>3500</v>
      </c>
      <c r="K22" s="48">
        <f>J22*$L$3</f>
        <v>245.00000000000003</v>
      </c>
      <c r="L22" s="48"/>
      <c r="M22" s="48">
        <v>0</v>
      </c>
      <c r="N22" s="48"/>
      <c r="O22" s="23">
        <f t="shared" si="2"/>
        <v>3745</v>
      </c>
    </row>
    <row r="23" spans="1:15" ht="50.1" customHeight="1" x14ac:dyDescent="0.25">
      <c r="A23" s="30" t="s">
        <v>99</v>
      </c>
      <c r="B23" s="31" t="s">
        <v>100</v>
      </c>
      <c r="C23" s="11" t="s">
        <v>67</v>
      </c>
      <c r="D23" s="32">
        <v>44948</v>
      </c>
      <c r="E23" s="32">
        <v>44945</v>
      </c>
      <c r="F23" s="11" t="s">
        <v>22</v>
      </c>
      <c r="G23" s="11" t="s">
        <v>101</v>
      </c>
      <c r="H23" s="30" t="s">
        <v>102</v>
      </c>
      <c r="I23" s="30" t="s">
        <v>25</v>
      </c>
      <c r="J23" s="33">
        <v>1500</v>
      </c>
      <c r="K23" s="48">
        <f>J23*$L$3</f>
        <v>105.00000000000001</v>
      </c>
      <c r="L23" s="48"/>
      <c r="M23" s="48">
        <v>0</v>
      </c>
      <c r="N23" s="48"/>
      <c r="O23" s="23">
        <f t="shared" si="2"/>
        <v>1605</v>
      </c>
    </row>
    <row r="24" spans="1:15" ht="50.1" customHeight="1" x14ac:dyDescent="0.25">
      <c r="A24" s="30" t="s">
        <v>103</v>
      </c>
      <c r="B24" s="31" t="s">
        <v>104</v>
      </c>
      <c r="C24" s="11" t="s">
        <v>67</v>
      </c>
      <c r="D24" s="13">
        <v>44955</v>
      </c>
      <c r="E24" s="32">
        <v>44951</v>
      </c>
      <c r="F24" s="11" t="s">
        <v>22</v>
      </c>
      <c r="G24" s="11" t="s">
        <v>68</v>
      </c>
      <c r="H24" s="17" t="s">
        <v>69</v>
      </c>
      <c r="I24" s="30" t="s">
        <v>25</v>
      </c>
      <c r="J24" s="15">
        <v>1000</v>
      </c>
      <c r="K24" s="48">
        <f>J24*$L$3</f>
        <v>70</v>
      </c>
      <c r="L24" s="48"/>
      <c r="M24" s="48">
        <v>0</v>
      </c>
      <c r="N24" s="48"/>
      <c r="O24" s="23">
        <f t="shared" si="2"/>
        <v>1070</v>
      </c>
    </row>
    <row r="25" spans="1:15" ht="50.1" customHeight="1" x14ac:dyDescent="0.25">
      <c r="A25" s="30" t="s">
        <v>105</v>
      </c>
      <c r="B25" s="31" t="s">
        <v>106</v>
      </c>
      <c r="C25" s="11" t="s">
        <v>67</v>
      </c>
      <c r="D25" s="13">
        <v>44955</v>
      </c>
      <c r="E25" s="32">
        <v>44951</v>
      </c>
      <c r="F25" s="11" t="s">
        <v>22</v>
      </c>
      <c r="G25" s="11" t="s">
        <v>107</v>
      </c>
      <c r="H25" s="30" t="s">
        <v>108</v>
      </c>
      <c r="I25" s="30" t="s">
        <v>25</v>
      </c>
      <c r="J25" s="33">
        <v>2000</v>
      </c>
      <c r="K25" s="48">
        <v>0</v>
      </c>
      <c r="L25" s="48"/>
      <c r="M25" s="48">
        <v>0</v>
      </c>
      <c r="N25" s="48"/>
      <c r="O25" s="23">
        <f t="shared" si="2"/>
        <v>2000</v>
      </c>
    </row>
    <row r="26" spans="1:15" ht="50.1" customHeight="1" x14ac:dyDescent="0.25">
      <c r="A26" s="30" t="s">
        <v>109</v>
      </c>
      <c r="B26" s="31" t="s">
        <v>110</v>
      </c>
      <c r="C26" s="11" t="s">
        <v>111</v>
      </c>
      <c r="D26" s="30" t="s">
        <v>112</v>
      </c>
      <c r="E26" s="32">
        <v>44953</v>
      </c>
      <c r="F26" s="11" t="s">
        <v>22</v>
      </c>
      <c r="G26" s="11" t="s">
        <v>23</v>
      </c>
      <c r="H26" s="30" t="s">
        <v>24</v>
      </c>
      <c r="I26" s="30" t="s">
        <v>25</v>
      </c>
      <c r="J26" s="33">
        <v>6600</v>
      </c>
      <c r="K26" s="48">
        <v>462</v>
      </c>
      <c r="L26" s="48"/>
      <c r="M26" s="48">
        <v>0</v>
      </c>
      <c r="N26" s="48"/>
      <c r="O26" s="23">
        <f t="shared" si="2"/>
        <v>7062</v>
      </c>
    </row>
    <row r="27" spans="1:15" ht="30" x14ac:dyDescent="0.25">
      <c r="A27" s="30" t="s">
        <v>113</v>
      </c>
      <c r="B27" s="31" t="s">
        <v>114</v>
      </c>
      <c r="C27" s="11" t="s">
        <v>62</v>
      </c>
      <c r="D27" s="32">
        <v>44596</v>
      </c>
      <c r="E27" s="32">
        <v>44958</v>
      </c>
      <c r="F27" s="11" t="s">
        <v>22</v>
      </c>
      <c r="G27" s="11" t="s">
        <v>115</v>
      </c>
      <c r="H27" s="30" t="s">
        <v>116</v>
      </c>
      <c r="I27" s="30" t="s">
        <v>25</v>
      </c>
      <c r="J27" s="33">
        <v>3000</v>
      </c>
      <c r="K27" s="48">
        <v>0</v>
      </c>
      <c r="L27" s="48"/>
      <c r="M27" s="48">
        <v>0</v>
      </c>
      <c r="N27" s="48"/>
      <c r="O27" s="23">
        <f t="shared" si="2"/>
        <v>3000</v>
      </c>
    </row>
    <row r="28" spans="1:15" ht="39" customHeight="1" x14ac:dyDescent="0.25">
      <c r="A28" s="30" t="s">
        <v>117</v>
      </c>
      <c r="B28" s="31" t="s">
        <v>118</v>
      </c>
      <c r="C28" s="11" t="s">
        <v>67</v>
      </c>
      <c r="D28" s="32">
        <v>44962</v>
      </c>
      <c r="E28" s="32">
        <v>44958</v>
      </c>
      <c r="F28" s="11" t="s">
        <v>22</v>
      </c>
      <c r="G28" s="11" t="s">
        <v>119</v>
      </c>
      <c r="H28" s="30" t="s">
        <v>120</v>
      </c>
      <c r="I28" s="30" t="s">
        <v>25</v>
      </c>
      <c r="J28" s="33">
        <v>1900</v>
      </c>
      <c r="K28" s="48">
        <v>133</v>
      </c>
      <c r="L28" s="48"/>
      <c r="M28" s="48">
        <v>0</v>
      </c>
      <c r="N28" s="48"/>
      <c r="O28" s="23">
        <f t="shared" si="2"/>
        <v>2033</v>
      </c>
    </row>
    <row r="29" spans="1:15" ht="31.5" customHeight="1" x14ac:dyDescent="0.25">
      <c r="A29" s="30" t="s">
        <v>121</v>
      </c>
      <c r="B29" s="31" t="s">
        <v>122</v>
      </c>
      <c r="C29" s="11" t="s">
        <v>67</v>
      </c>
      <c r="D29" s="32">
        <v>44962</v>
      </c>
      <c r="E29" s="32">
        <v>44958</v>
      </c>
      <c r="F29" s="11" t="s">
        <v>22</v>
      </c>
      <c r="G29" s="11" t="s">
        <v>68</v>
      </c>
      <c r="H29" s="17" t="s">
        <v>69</v>
      </c>
      <c r="I29" s="30" t="s">
        <v>25</v>
      </c>
      <c r="J29" s="33">
        <v>1800</v>
      </c>
      <c r="K29" s="48">
        <v>126</v>
      </c>
      <c r="L29" s="48"/>
      <c r="M29" s="48">
        <v>0</v>
      </c>
      <c r="N29" s="48"/>
      <c r="O29" s="23">
        <f t="shared" si="2"/>
        <v>1926</v>
      </c>
    </row>
    <row r="30" spans="1:15" ht="52.5" customHeight="1" x14ac:dyDescent="0.25">
      <c r="A30" s="14" t="s">
        <v>123</v>
      </c>
      <c r="B30" s="31" t="s">
        <v>124</v>
      </c>
      <c r="C30" s="11" t="s">
        <v>125</v>
      </c>
      <c r="D30" s="28" t="s">
        <v>126</v>
      </c>
      <c r="E30" s="26">
        <v>44958</v>
      </c>
      <c r="F30" s="11" t="s">
        <v>22</v>
      </c>
      <c r="G30" s="11" t="s">
        <v>127</v>
      </c>
      <c r="H30" s="30" t="s">
        <v>128</v>
      </c>
      <c r="I30" s="30" t="s">
        <v>25</v>
      </c>
      <c r="J30" s="33">
        <v>14400</v>
      </c>
      <c r="K30" s="48">
        <v>0</v>
      </c>
      <c r="L30" s="48"/>
      <c r="M30" s="48">
        <v>0</v>
      </c>
      <c r="N30" s="48"/>
      <c r="O30" s="23">
        <f t="shared" si="2"/>
        <v>14400</v>
      </c>
    </row>
    <row r="31" spans="1:15" ht="58.5" customHeight="1" x14ac:dyDescent="0.25">
      <c r="A31" s="14" t="s">
        <v>129</v>
      </c>
      <c r="B31" s="31" t="s">
        <v>130</v>
      </c>
      <c r="C31" s="11" t="s">
        <v>125</v>
      </c>
      <c r="D31" s="28" t="s">
        <v>126</v>
      </c>
      <c r="E31" s="26">
        <v>44958</v>
      </c>
      <c r="F31" s="11" t="s">
        <v>22</v>
      </c>
      <c r="G31" s="11" t="s">
        <v>131</v>
      </c>
      <c r="H31" s="30" t="s">
        <v>132</v>
      </c>
      <c r="I31" s="30" t="s">
        <v>25</v>
      </c>
      <c r="J31" s="33">
        <v>12400</v>
      </c>
      <c r="K31" s="48">
        <v>0</v>
      </c>
      <c r="L31" s="48"/>
      <c r="M31" s="48">
        <v>1860</v>
      </c>
      <c r="N31" s="48"/>
      <c r="O31" s="23">
        <f t="shared" si="2"/>
        <v>10540</v>
      </c>
    </row>
    <row r="32" spans="1:15" ht="104.25" customHeight="1" x14ac:dyDescent="0.25">
      <c r="A32" s="14" t="s">
        <v>133</v>
      </c>
      <c r="B32" s="31" t="s">
        <v>134</v>
      </c>
      <c r="C32" s="11" t="s">
        <v>125</v>
      </c>
      <c r="D32" s="28" t="s">
        <v>126</v>
      </c>
      <c r="E32" s="26">
        <v>44958</v>
      </c>
      <c r="F32" s="11" t="s">
        <v>22</v>
      </c>
      <c r="G32" s="11" t="s">
        <v>135</v>
      </c>
      <c r="H32" s="30" t="s">
        <v>136</v>
      </c>
      <c r="I32" s="30" t="s">
        <v>25</v>
      </c>
      <c r="J32" s="33">
        <v>13750</v>
      </c>
      <c r="K32" s="48">
        <v>0</v>
      </c>
      <c r="L32" s="48"/>
      <c r="M32" s="48">
        <v>0</v>
      </c>
      <c r="N32" s="48"/>
      <c r="O32" s="23">
        <f t="shared" si="2"/>
        <v>13750</v>
      </c>
    </row>
    <row r="33" spans="1:17" ht="38.25" customHeight="1" x14ac:dyDescent="0.25">
      <c r="A33" s="14" t="s">
        <v>137</v>
      </c>
      <c r="B33" s="11" t="s">
        <v>138</v>
      </c>
      <c r="C33" s="11" t="s">
        <v>125</v>
      </c>
      <c r="D33" s="12" t="s">
        <v>126</v>
      </c>
      <c r="E33" s="13">
        <v>44965</v>
      </c>
      <c r="F33" s="11" t="s">
        <v>22</v>
      </c>
      <c r="G33" s="11" t="s">
        <v>139</v>
      </c>
      <c r="H33" s="34" t="s">
        <v>140</v>
      </c>
      <c r="I33" s="30" t="s">
        <v>25</v>
      </c>
      <c r="J33" s="33">
        <v>12000</v>
      </c>
      <c r="K33" s="48">
        <v>0</v>
      </c>
      <c r="L33" s="48"/>
      <c r="M33" s="48">
        <v>0</v>
      </c>
      <c r="N33" s="48"/>
      <c r="O33" s="23">
        <f t="shared" si="2"/>
        <v>12000</v>
      </c>
    </row>
    <row r="34" spans="1:17" ht="36" customHeight="1" x14ac:dyDescent="0.25">
      <c r="A34" s="30" t="s">
        <v>141</v>
      </c>
      <c r="B34" s="30" t="s">
        <v>142</v>
      </c>
      <c r="C34" s="11" t="s">
        <v>143</v>
      </c>
      <c r="D34" s="30" t="s">
        <v>144</v>
      </c>
      <c r="E34" s="32">
        <v>44958</v>
      </c>
      <c r="F34" s="11" t="s">
        <v>22</v>
      </c>
      <c r="G34" s="11" t="s">
        <v>145</v>
      </c>
      <c r="H34" s="30" t="s">
        <v>146</v>
      </c>
      <c r="I34" s="30" t="s">
        <v>25</v>
      </c>
      <c r="J34" s="33">
        <v>10250</v>
      </c>
      <c r="K34" s="48">
        <v>717.5</v>
      </c>
      <c r="L34" s="48"/>
      <c r="M34" s="48">
        <v>1537.5</v>
      </c>
      <c r="N34" s="48"/>
      <c r="O34" s="23">
        <f t="shared" si="2"/>
        <v>9430</v>
      </c>
    </row>
    <row r="35" spans="1:17" ht="42.75" customHeight="1" x14ac:dyDescent="0.25">
      <c r="A35" s="30" t="s">
        <v>147</v>
      </c>
      <c r="B35" s="31" t="s">
        <v>148</v>
      </c>
      <c r="C35" s="11" t="s">
        <v>62</v>
      </c>
      <c r="D35" s="32">
        <v>44968</v>
      </c>
      <c r="E35" s="13">
        <v>44965</v>
      </c>
      <c r="F35" s="11" t="s">
        <v>22</v>
      </c>
      <c r="G35" s="11" t="s">
        <v>149</v>
      </c>
      <c r="H35" s="30" t="s">
        <v>150</v>
      </c>
      <c r="I35" s="30" t="s">
        <v>25</v>
      </c>
      <c r="J35" s="33">
        <v>4000</v>
      </c>
      <c r="K35" s="48">
        <f>J35*$L$3</f>
        <v>280</v>
      </c>
      <c r="L35" s="48"/>
      <c r="M35" s="48">
        <f>J35*$N$3</f>
        <v>600</v>
      </c>
      <c r="N35" s="48"/>
      <c r="O35" s="23">
        <f t="shared" si="2"/>
        <v>3680</v>
      </c>
    </row>
    <row r="36" spans="1:17" ht="43.5" customHeight="1" x14ac:dyDescent="0.25">
      <c r="A36" s="14" t="s">
        <v>151</v>
      </c>
      <c r="B36" s="31" t="s">
        <v>152</v>
      </c>
      <c r="C36" s="11" t="s">
        <v>125</v>
      </c>
      <c r="D36" s="35" t="s">
        <v>153</v>
      </c>
      <c r="E36" s="32">
        <v>44965</v>
      </c>
      <c r="F36" s="11" t="s">
        <v>22</v>
      </c>
      <c r="G36" s="11" t="s">
        <v>68</v>
      </c>
      <c r="H36" s="17" t="s">
        <v>69</v>
      </c>
      <c r="I36" s="30" t="s">
        <v>25</v>
      </c>
      <c r="J36" s="33">
        <v>10000</v>
      </c>
      <c r="K36" s="48">
        <f>J36*$L$3</f>
        <v>700.00000000000011</v>
      </c>
      <c r="L36" s="48"/>
      <c r="M36" s="48">
        <v>0</v>
      </c>
      <c r="N36" s="48"/>
      <c r="O36" s="23">
        <f t="shared" si="2"/>
        <v>10700</v>
      </c>
    </row>
    <row r="37" spans="1:17" ht="31.5" customHeight="1" x14ac:dyDescent="0.25">
      <c r="A37" s="14" t="s">
        <v>154</v>
      </c>
      <c r="B37" s="36" t="s">
        <v>155</v>
      </c>
      <c r="C37" s="11" t="s">
        <v>125</v>
      </c>
      <c r="D37" s="12" t="s">
        <v>126</v>
      </c>
      <c r="E37" s="32">
        <v>44970</v>
      </c>
      <c r="F37" s="11" t="s">
        <v>22</v>
      </c>
      <c r="G37" s="11" t="s">
        <v>156</v>
      </c>
      <c r="H37" s="30" t="s">
        <v>157</v>
      </c>
      <c r="I37" s="30" t="s">
        <v>25</v>
      </c>
      <c r="J37" s="33">
        <v>3000</v>
      </c>
      <c r="K37" s="48">
        <v>0</v>
      </c>
      <c r="L37" s="48"/>
      <c r="M37" s="48">
        <v>0</v>
      </c>
      <c r="N37" s="48"/>
      <c r="O37" s="23">
        <f t="shared" si="2"/>
        <v>3000</v>
      </c>
    </row>
    <row r="38" spans="1:17" ht="48" customHeight="1" x14ac:dyDescent="0.25">
      <c r="A38" s="30" t="s">
        <v>158</v>
      </c>
      <c r="B38" s="36" t="s">
        <v>159</v>
      </c>
      <c r="C38" s="11" t="s">
        <v>125</v>
      </c>
      <c r="D38" s="12" t="s">
        <v>126</v>
      </c>
      <c r="E38" s="32">
        <v>44965</v>
      </c>
      <c r="F38" s="11" t="s">
        <v>22</v>
      </c>
      <c r="G38" s="11" t="s">
        <v>68</v>
      </c>
      <c r="H38" s="17" t="s">
        <v>69</v>
      </c>
      <c r="I38" s="30" t="s">
        <v>25</v>
      </c>
      <c r="J38" s="33">
        <v>11540</v>
      </c>
      <c r="K38" s="48">
        <f>J38*$L$3</f>
        <v>807.80000000000007</v>
      </c>
      <c r="L38" s="48"/>
      <c r="M38" s="48">
        <v>0</v>
      </c>
      <c r="N38" s="48"/>
      <c r="O38" s="23">
        <f t="shared" si="2"/>
        <v>12347.8</v>
      </c>
    </row>
    <row r="39" spans="1:17" ht="41.25" customHeight="1" x14ac:dyDescent="0.25">
      <c r="A39" s="30" t="s">
        <v>160</v>
      </c>
      <c r="B39" s="30" t="s">
        <v>161</v>
      </c>
      <c r="C39" s="11" t="s">
        <v>67</v>
      </c>
      <c r="D39" s="32">
        <v>44976</v>
      </c>
      <c r="E39" s="32">
        <v>44972</v>
      </c>
      <c r="F39" s="11" t="s">
        <v>22</v>
      </c>
      <c r="G39" s="11" t="s">
        <v>68</v>
      </c>
      <c r="H39" s="17" t="s">
        <v>69</v>
      </c>
      <c r="I39" s="30" t="s">
        <v>25</v>
      </c>
      <c r="J39" s="33">
        <v>3500</v>
      </c>
      <c r="K39" s="48">
        <v>245</v>
      </c>
      <c r="L39" s="48"/>
      <c r="M39" s="48">
        <v>0</v>
      </c>
      <c r="N39" s="48"/>
      <c r="O39" s="23">
        <f t="shared" si="2"/>
        <v>3745</v>
      </c>
    </row>
    <row r="40" spans="1:17" ht="42.75" customHeight="1" x14ac:dyDescent="0.25">
      <c r="A40" s="30" t="s">
        <v>162</v>
      </c>
      <c r="B40" s="30" t="s">
        <v>163</v>
      </c>
      <c r="C40" s="11" t="s">
        <v>164</v>
      </c>
      <c r="D40" s="30" t="s">
        <v>165</v>
      </c>
      <c r="E40" s="32">
        <v>44967</v>
      </c>
      <c r="F40" s="11" t="s">
        <v>22</v>
      </c>
      <c r="G40" s="11" t="s">
        <v>166</v>
      </c>
      <c r="H40" s="30" t="s">
        <v>167</v>
      </c>
      <c r="I40" s="30" t="s">
        <v>25</v>
      </c>
      <c r="J40" s="33">
        <v>74500</v>
      </c>
      <c r="K40" s="48">
        <v>521.5</v>
      </c>
      <c r="L40" s="48"/>
      <c r="M40" s="48">
        <v>521.5</v>
      </c>
      <c r="N40" s="48"/>
      <c r="O40" s="23">
        <f t="shared" si="2"/>
        <v>74500</v>
      </c>
    </row>
    <row r="41" spans="1:17" ht="51.75" customHeight="1" x14ac:dyDescent="0.25">
      <c r="A41" s="30" t="s">
        <v>168</v>
      </c>
      <c r="B41" s="31" t="s">
        <v>169</v>
      </c>
      <c r="C41" s="11" t="s">
        <v>164</v>
      </c>
      <c r="D41" s="31" t="s">
        <v>170</v>
      </c>
      <c r="E41" s="32">
        <v>44967</v>
      </c>
      <c r="F41" s="11" t="s">
        <v>22</v>
      </c>
      <c r="G41" s="11" t="s">
        <v>166</v>
      </c>
      <c r="H41" s="30" t="s">
        <v>167</v>
      </c>
      <c r="I41" s="30" t="s">
        <v>25</v>
      </c>
      <c r="J41" s="33">
        <v>3000</v>
      </c>
      <c r="K41" s="48">
        <v>210</v>
      </c>
      <c r="L41" s="48"/>
      <c r="M41" s="48">
        <v>210</v>
      </c>
      <c r="N41" s="48"/>
      <c r="O41" s="23">
        <f t="shared" si="2"/>
        <v>3000</v>
      </c>
    </row>
    <row r="42" spans="1:17" ht="60" x14ac:dyDescent="0.25">
      <c r="A42" s="31" t="s">
        <v>171</v>
      </c>
      <c r="B42" s="31" t="s">
        <v>172</v>
      </c>
      <c r="C42" s="11" t="s">
        <v>125</v>
      </c>
      <c r="D42" s="35" t="s">
        <v>173</v>
      </c>
      <c r="E42" s="32">
        <v>44972</v>
      </c>
      <c r="F42" s="11" t="s">
        <v>22</v>
      </c>
      <c r="G42" s="11" t="s">
        <v>174</v>
      </c>
      <c r="H42" s="34" t="s">
        <v>175</v>
      </c>
      <c r="I42" s="30" t="s">
        <v>25</v>
      </c>
      <c r="J42" s="33">
        <v>6400</v>
      </c>
      <c r="K42" s="48">
        <f>J42*$L$3</f>
        <v>448.00000000000006</v>
      </c>
      <c r="L42" s="48"/>
      <c r="M42" s="48">
        <v>0</v>
      </c>
      <c r="N42" s="48"/>
      <c r="O42" s="23">
        <f t="shared" si="2"/>
        <v>6848</v>
      </c>
    </row>
    <row r="43" spans="1:17" ht="30" x14ac:dyDescent="0.25">
      <c r="A43" s="30" t="s">
        <v>176</v>
      </c>
      <c r="B43" s="30" t="s">
        <v>177</v>
      </c>
      <c r="C43" s="11" t="s">
        <v>164</v>
      </c>
      <c r="D43" s="32">
        <v>44975</v>
      </c>
      <c r="E43" s="32">
        <v>44971</v>
      </c>
      <c r="F43" s="11" t="s">
        <v>22</v>
      </c>
      <c r="G43" s="11" t="s">
        <v>178</v>
      </c>
      <c r="H43" s="30" t="s">
        <v>179</v>
      </c>
      <c r="I43" s="30" t="s">
        <v>25</v>
      </c>
      <c r="J43" s="37">
        <v>2803.74</v>
      </c>
      <c r="K43" s="50">
        <v>196.26</v>
      </c>
      <c r="L43" s="50"/>
      <c r="M43" s="48">
        <v>0</v>
      </c>
      <c r="N43" s="48"/>
      <c r="O43" s="23">
        <f t="shared" si="2"/>
        <v>3000</v>
      </c>
    </row>
    <row r="44" spans="1:17" ht="42.75" customHeight="1" x14ac:dyDescent="0.25">
      <c r="A44" s="31" t="s">
        <v>180</v>
      </c>
      <c r="B44" s="31" t="s">
        <v>181</v>
      </c>
      <c r="C44" s="11" t="s">
        <v>125</v>
      </c>
      <c r="D44" s="35" t="s">
        <v>182</v>
      </c>
      <c r="E44" s="13">
        <v>44960</v>
      </c>
      <c r="F44" s="11" t="s">
        <v>22</v>
      </c>
      <c r="G44" s="11" t="s">
        <v>183</v>
      </c>
      <c r="H44" s="30" t="s">
        <v>184</v>
      </c>
      <c r="I44" s="30" t="s">
        <v>25</v>
      </c>
      <c r="J44" s="33">
        <v>6000</v>
      </c>
      <c r="K44" s="48">
        <v>0</v>
      </c>
      <c r="L44" s="48"/>
      <c r="M44" s="48">
        <v>0</v>
      </c>
      <c r="N44" s="48"/>
      <c r="O44" s="23">
        <f t="shared" si="2"/>
        <v>6000</v>
      </c>
    </row>
    <row r="45" spans="1:17" ht="42.75" customHeight="1" x14ac:dyDescent="0.25">
      <c r="A45" s="30" t="s">
        <v>185</v>
      </c>
      <c r="B45" s="31" t="s">
        <v>93</v>
      </c>
      <c r="C45" s="11" t="s">
        <v>164</v>
      </c>
      <c r="D45" s="32">
        <v>44976</v>
      </c>
      <c r="E45" s="32">
        <v>44970</v>
      </c>
      <c r="F45" s="11" t="s">
        <v>22</v>
      </c>
      <c r="G45" s="11" t="s">
        <v>186</v>
      </c>
      <c r="H45" s="30" t="s">
        <v>187</v>
      </c>
      <c r="I45" s="30" t="s">
        <v>25</v>
      </c>
      <c r="J45" s="38">
        <v>4036</v>
      </c>
      <c r="K45" s="50">
        <v>282.52</v>
      </c>
      <c r="L45" s="50"/>
      <c r="M45" s="48">
        <v>0</v>
      </c>
      <c r="N45" s="48"/>
      <c r="O45" s="23">
        <f t="shared" si="2"/>
        <v>4318.5200000000004</v>
      </c>
      <c r="Q45" s="39"/>
    </row>
    <row r="46" spans="1:17" ht="42" customHeight="1" x14ac:dyDescent="0.25">
      <c r="A46" s="14" t="s">
        <v>188</v>
      </c>
      <c r="B46" s="40" t="s">
        <v>189</v>
      </c>
      <c r="C46" s="11" t="s">
        <v>125</v>
      </c>
      <c r="D46" s="32">
        <v>44983</v>
      </c>
      <c r="E46" s="32">
        <v>44965</v>
      </c>
      <c r="F46" s="11" t="s">
        <v>22</v>
      </c>
      <c r="G46" s="11" t="s">
        <v>178</v>
      </c>
      <c r="H46" s="30" t="s">
        <v>179</v>
      </c>
      <c r="I46" s="30" t="s">
        <v>25</v>
      </c>
      <c r="J46" s="33">
        <v>6800</v>
      </c>
      <c r="K46" s="48">
        <v>476</v>
      </c>
      <c r="L46" s="48"/>
      <c r="M46" s="48">
        <v>0</v>
      </c>
      <c r="N46" s="48"/>
      <c r="O46" s="23">
        <f t="shared" si="2"/>
        <v>7276</v>
      </c>
    </row>
    <row r="47" spans="1:17" ht="33" customHeight="1" x14ac:dyDescent="0.25">
      <c r="A47" s="30" t="s">
        <v>190</v>
      </c>
      <c r="B47" s="30" t="s">
        <v>191</v>
      </c>
      <c r="C47" s="11" t="s">
        <v>67</v>
      </c>
      <c r="D47" s="32">
        <v>44990</v>
      </c>
      <c r="E47" s="32">
        <v>44986</v>
      </c>
      <c r="F47" s="11" t="s">
        <v>22</v>
      </c>
      <c r="G47" s="11" t="s">
        <v>119</v>
      </c>
      <c r="H47" s="30" t="s">
        <v>120</v>
      </c>
      <c r="I47" s="30" t="s">
        <v>25</v>
      </c>
      <c r="J47" s="37">
        <v>1900</v>
      </c>
      <c r="K47" s="50">
        <v>133</v>
      </c>
      <c r="L47" s="50"/>
      <c r="M47" s="48">
        <v>0</v>
      </c>
      <c r="N47" s="48"/>
      <c r="O47" s="23">
        <f t="shared" si="2"/>
        <v>2033</v>
      </c>
    </row>
    <row r="48" spans="1:17" ht="38.25" customHeight="1" x14ac:dyDescent="0.25">
      <c r="A48" s="30" t="s">
        <v>192</v>
      </c>
      <c r="B48" s="31" t="s">
        <v>193</v>
      </c>
      <c r="C48" s="11" t="s">
        <v>164</v>
      </c>
      <c r="D48" s="32">
        <v>44981</v>
      </c>
      <c r="E48" s="32">
        <v>44981</v>
      </c>
      <c r="F48" s="11" t="s">
        <v>22</v>
      </c>
      <c r="G48" s="11" t="s">
        <v>37</v>
      </c>
      <c r="H48" s="14" t="s">
        <v>38</v>
      </c>
      <c r="I48" s="14" t="s">
        <v>25</v>
      </c>
      <c r="J48" s="37">
        <v>5450</v>
      </c>
      <c r="K48" s="50">
        <v>381.5</v>
      </c>
      <c r="L48" s="50"/>
      <c r="M48" s="48">
        <v>0</v>
      </c>
      <c r="N48" s="48"/>
      <c r="O48" s="23">
        <f t="shared" si="2"/>
        <v>5831.5</v>
      </c>
    </row>
    <row r="49" spans="1:15" ht="46.5" customHeight="1" x14ac:dyDescent="0.25">
      <c r="A49" s="30" t="s">
        <v>194</v>
      </c>
      <c r="B49" s="30" t="s">
        <v>195</v>
      </c>
      <c r="C49" s="11" t="s">
        <v>67</v>
      </c>
      <c r="D49" s="32">
        <v>44990</v>
      </c>
      <c r="E49" s="32">
        <v>44986</v>
      </c>
      <c r="F49" s="11" t="s">
        <v>22</v>
      </c>
      <c r="G49" s="11" t="s">
        <v>68</v>
      </c>
      <c r="H49" s="17" t="s">
        <v>69</v>
      </c>
      <c r="I49" s="30" t="s">
        <v>25</v>
      </c>
      <c r="J49" s="37">
        <v>3850</v>
      </c>
      <c r="K49" s="50">
        <v>269.5</v>
      </c>
      <c r="L49" s="50"/>
      <c r="M49" s="48">
        <v>0</v>
      </c>
      <c r="N49" s="48"/>
      <c r="O49" s="23">
        <f t="shared" si="2"/>
        <v>4119.5</v>
      </c>
    </row>
    <row r="50" spans="1:15" ht="37.5" customHeight="1" x14ac:dyDescent="0.25">
      <c r="A50" s="30" t="s">
        <v>196</v>
      </c>
      <c r="B50" s="30" t="s">
        <v>197</v>
      </c>
      <c r="C50" s="11" t="s">
        <v>67</v>
      </c>
      <c r="D50" s="32">
        <v>44997</v>
      </c>
      <c r="E50" s="32">
        <v>44993</v>
      </c>
      <c r="F50" s="11" t="s">
        <v>22</v>
      </c>
      <c r="G50" s="11" t="s">
        <v>68</v>
      </c>
      <c r="H50" s="17" t="s">
        <v>69</v>
      </c>
      <c r="I50" s="30" t="s">
        <v>25</v>
      </c>
      <c r="J50" s="37">
        <v>3500</v>
      </c>
      <c r="K50" s="50">
        <v>245</v>
      </c>
      <c r="L50" s="50"/>
      <c r="M50" s="48">
        <v>0</v>
      </c>
      <c r="N50" s="48"/>
      <c r="O50" s="23">
        <f t="shared" ref="O50:O83" si="3">J50+K50-M50</f>
        <v>3745</v>
      </c>
    </row>
    <row r="51" spans="1:15" ht="39" customHeight="1" x14ac:dyDescent="0.25">
      <c r="A51" s="30" t="s">
        <v>198</v>
      </c>
      <c r="B51" s="30" t="s">
        <v>199</v>
      </c>
      <c r="C51" s="11" t="s">
        <v>67</v>
      </c>
      <c r="D51" s="32">
        <v>44997</v>
      </c>
      <c r="E51" s="32">
        <v>44993</v>
      </c>
      <c r="F51" s="11" t="s">
        <v>22</v>
      </c>
      <c r="G51" s="11" t="s">
        <v>200</v>
      </c>
      <c r="H51" s="30" t="s">
        <v>201</v>
      </c>
      <c r="I51" s="30" t="s">
        <v>25</v>
      </c>
      <c r="J51" s="37">
        <v>2850</v>
      </c>
      <c r="K51" s="50">
        <v>199.5</v>
      </c>
      <c r="L51" s="50"/>
      <c r="M51" s="48">
        <v>0</v>
      </c>
      <c r="N51" s="48"/>
      <c r="O51" s="23">
        <f t="shared" si="3"/>
        <v>3049.5</v>
      </c>
    </row>
    <row r="52" spans="1:15" ht="39.75" customHeight="1" x14ac:dyDescent="0.25">
      <c r="A52" s="30" t="s">
        <v>202</v>
      </c>
      <c r="B52" s="31" t="s">
        <v>203</v>
      </c>
      <c r="C52" s="11" t="s">
        <v>62</v>
      </c>
      <c r="D52" s="32">
        <v>44996</v>
      </c>
      <c r="E52" s="32">
        <v>44986</v>
      </c>
      <c r="F52" s="11" t="s">
        <v>22</v>
      </c>
      <c r="G52" s="11" t="s">
        <v>204</v>
      </c>
      <c r="H52" s="30" t="s">
        <v>205</v>
      </c>
      <c r="I52" s="30" t="s">
        <v>25</v>
      </c>
      <c r="J52" s="33">
        <v>7100</v>
      </c>
      <c r="K52" s="48">
        <v>0</v>
      </c>
      <c r="L52" s="48"/>
      <c r="M52" s="48">
        <v>0</v>
      </c>
      <c r="N52" s="48"/>
      <c r="O52" s="23">
        <f t="shared" si="3"/>
        <v>7100</v>
      </c>
    </row>
    <row r="53" spans="1:15" ht="35.25" customHeight="1" x14ac:dyDescent="0.25">
      <c r="A53" s="30" t="s">
        <v>206</v>
      </c>
      <c r="B53" s="31" t="s">
        <v>207</v>
      </c>
      <c r="C53" s="11" t="s">
        <v>111</v>
      </c>
      <c r="D53" s="30" t="s">
        <v>208</v>
      </c>
      <c r="E53" s="32">
        <v>44986</v>
      </c>
      <c r="F53" s="11" t="s">
        <v>22</v>
      </c>
      <c r="G53" s="11" t="s">
        <v>23</v>
      </c>
      <c r="H53" s="30" t="s">
        <v>24</v>
      </c>
      <c r="I53" s="30" t="s">
        <v>25</v>
      </c>
      <c r="J53" s="37">
        <v>6500</v>
      </c>
      <c r="K53" s="48">
        <v>455</v>
      </c>
      <c r="L53" s="48"/>
      <c r="M53" s="48">
        <v>0</v>
      </c>
      <c r="N53" s="48"/>
      <c r="O53" s="23">
        <f t="shared" si="3"/>
        <v>6955</v>
      </c>
    </row>
    <row r="54" spans="1:15" ht="40.5" customHeight="1" x14ac:dyDescent="0.25">
      <c r="A54" s="14" t="s">
        <v>209</v>
      </c>
      <c r="B54" s="31" t="s">
        <v>210</v>
      </c>
      <c r="C54" s="11" t="s">
        <v>125</v>
      </c>
      <c r="D54" s="35" t="s">
        <v>182</v>
      </c>
      <c r="E54" s="13">
        <v>44967</v>
      </c>
      <c r="F54" s="11" t="s">
        <v>22</v>
      </c>
      <c r="G54" s="11" t="s">
        <v>211</v>
      </c>
      <c r="H54" s="30" t="s">
        <v>42</v>
      </c>
      <c r="I54" s="30" t="s">
        <v>25</v>
      </c>
      <c r="J54" s="33">
        <v>13551.4</v>
      </c>
      <c r="K54" s="48">
        <f>J54*$L$3</f>
        <v>948.59800000000007</v>
      </c>
      <c r="L54" s="48"/>
      <c r="M54" s="48">
        <v>0</v>
      </c>
      <c r="N54" s="48"/>
      <c r="O54" s="23">
        <f t="shared" si="3"/>
        <v>14499.998</v>
      </c>
    </row>
    <row r="55" spans="1:15" ht="44.25" customHeight="1" x14ac:dyDescent="0.25">
      <c r="A55" s="14" t="s">
        <v>212</v>
      </c>
      <c r="B55" s="31" t="s">
        <v>213</v>
      </c>
      <c r="C55" s="11" t="s">
        <v>125</v>
      </c>
      <c r="D55" s="35" t="s">
        <v>182</v>
      </c>
      <c r="E55" s="13">
        <v>44967</v>
      </c>
      <c r="F55" s="11" t="s">
        <v>22</v>
      </c>
      <c r="G55" s="11" t="s">
        <v>214</v>
      </c>
      <c r="H55" s="30" t="s">
        <v>215</v>
      </c>
      <c r="I55" s="30" t="s">
        <v>25</v>
      </c>
      <c r="J55" s="33">
        <v>7000</v>
      </c>
      <c r="K55" s="48">
        <f>J55*$L$3</f>
        <v>490.00000000000006</v>
      </c>
      <c r="L55" s="48"/>
      <c r="M55" s="48">
        <v>0</v>
      </c>
      <c r="N55" s="48"/>
      <c r="O55" s="23">
        <f t="shared" si="3"/>
        <v>7490</v>
      </c>
    </row>
    <row r="56" spans="1:15" ht="33" customHeight="1" x14ac:dyDescent="0.25">
      <c r="A56" s="14" t="s">
        <v>216</v>
      </c>
      <c r="B56" s="36" t="s">
        <v>217</v>
      </c>
      <c r="C56" s="11" t="s">
        <v>125</v>
      </c>
      <c r="D56" s="35" t="s">
        <v>182</v>
      </c>
      <c r="E56" s="32">
        <v>44967</v>
      </c>
      <c r="F56" s="11" t="s">
        <v>22</v>
      </c>
      <c r="G56" s="11" t="s">
        <v>218</v>
      </c>
      <c r="H56" s="17" t="s">
        <v>219</v>
      </c>
      <c r="I56" s="30" t="s">
        <v>25</v>
      </c>
      <c r="J56" s="33">
        <v>4000</v>
      </c>
      <c r="K56" s="48">
        <v>0</v>
      </c>
      <c r="L56" s="48"/>
      <c r="M56" s="48">
        <f>J56*$N$3</f>
        <v>600</v>
      </c>
      <c r="N56" s="48"/>
      <c r="O56" s="23">
        <f t="shared" si="3"/>
        <v>3400</v>
      </c>
    </row>
    <row r="57" spans="1:15" ht="39" customHeight="1" x14ac:dyDescent="0.25">
      <c r="A57" s="30" t="s">
        <v>220</v>
      </c>
      <c r="B57" s="30" t="s">
        <v>221</v>
      </c>
      <c r="C57" s="11" t="s">
        <v>164</v>
      </c>
      <c r="D57" s="32">
        <v>44994</v>
      </c>
      <c r="E57" s="32" t="s">
        <v>222</v>
      </c>
      <c r="F57" s="11" t="s">
        <v>22</v>
      </c>
      <c r="G57" s="11" t="s">
        <v>223</v>
      </c>
      <c r="H57" s="30" t="s">
        <v>224</v>
      </c>
      <c r="I57" s="30" t="s">
        <v>25</v>
      </c>
      <c r="J57" s="37">
        <v>2950</v>
      </c>
      <c r="K57" s="50">
        <v>206</v>
      </c>
      <c r="L57" s="50"/>
      <c r="M57" s="48">
        <v>0</v>
      </c>
      <c r="N57" s="48"/>
      <c r="O57" s="23">
        <f t="shared" si="3"/>
        <v>3156</v>
      </c>
    </row>
    <row r="58" spans="1:15" ht="43.5" customHeight="1" x14ac:dyDescent="0.25">
      <c r="A58" s="30" t="s">
        <v>225</v>
      </c>
      <c r="B58" s="31" t="s">
        <v>226</v>
      </c>
      <c r="C58" s="11" t="s">
        <v>164</v>
      </c>
      <c r="D58" s="32">
        <v>44995</v>
      </c>
      <c r="E58" s="32">
        <v>44994</v>
      </c>
      <c r="F58" s="11" t="s">
        <v>22</v>
      </c>
      <c r="G58" s="11" t="s">
        <v>227</v>
      </c>
      <c r="H58" s="30" t="s">
        <v>228</v>
      </c>
      <c r="I58" s="30" t="s">
        <v>25</v>
      </c>
      <c r="J58" s="37">
        <v>3250</v>
      </c>
      <c r="K58" s="50">
        <v>227.5</v>
      </c>
      <c r="L58" s="50"/>
      <c r="M58" s="48">
        <v>0</v>
      </c>
      <c r="N58" s="48"/>
      <c r="O58" s="23">
        <f t="shared" si="3"/>
        <v>3477.5</v>
      </c>
    </row>
    <row r="59" spans="1:15" ht="40.5" customHeight="1" x14ac:dyDescent="0.25">
      <c r="A59" s="30" t="s">
        <v>229</v>
      </c>
      <c r="B59" s="31" t="s">
        <v>230</v>
      </c>
      <c r="C59" s="11" t="s">
        <v>164</v>
      </c>
      <c r="D59" s="32">
        <v>44997</v>
      </c>
      <c r="E59" s="32">
        <v>44996</v>
      </c>
      <c r="F59" s="11" t="s">
        <v>22</v>
      </c>
      <c r="G59" s="11" t="s">
        <v>68</v>
      </c>
      <c r="H59" s="17" t="s">
        <v>69</v>
      </c>
      <c r="I59" s="30" t="s">
        <v>25</v>
      </c>
      <c r="J59" s="37">
        <v>1800</v>
      </c>
      <c r="K59" s="48">
        <v>126</v>
      </c>
      <c r="L59" s="48"/>
      <c r="M59" s="48">
        <v>0</v>
      </c>
      <c r="N59" s="48"/>
      <c r="O59" s="23">
        <f t="shared" si="3"/>
        <v>1926</v>
      </c>
    </row>
    <row r="60" spans="1:15" ht="45" x14ac:dyDescent="0.25">
      <c r="A60" s="30" t="s">
        <v>231</v>
      </c>
      <c r="B60" s="31" t="s">
        <v>232</v>
      </c>
      <c r="C60" s="11" t="s">
        <v>233</v>
      </c>
      <c r="D60" s="32">
        <v>45291</v>
      </c>
      <c r="E60" s="32">
        <v>44923</v>
      </c>
      <c r="F60" s="11" t="s">
        <v>22</v>
      </c>
      <c r="G60" s="11" t="s">
        <v>234</v>
      </c>
      <c r="H60" s="17" t="s">
        <v>235</v>
      </c>
      <c r="I60" s="30" t="s">
        <v>25</v>
      </c>
      <c r="J60" s="37">
        <v>4000</v>
      </c>
      <c r="K60" s="48">
        <v>0</v>
      </c>
      <c r="L60" s="48"/>
      <c r="M60" s="48">
        <v>0</v>
      </c>
      <c r="N60" s="48"/>
      <c r="O60" s="23">
        <f t="shared" si="3"/>
        <v>4000</v>
      </c>
    </row>
    <row r="61" spans="1:15" ht="39" customHeight="1" x14ac:dyDescent="0.25">
      <c r="A61" s="30" t="s">
        <v>236</v>
      </c>
      <c r="B61" s="31" t="s">
        <v>237</v>
      </c>
      <c r="C61" s="11" t="s">
        <v>164</v>
      </c>
      <c r="D61" s="32">
        <v>44987</v>
      </c>
      <c r="E61" s="35">
        <v>44987</v>
      </c>
      <c r="F61" s="11" t="s">
        <v>22</v>
      </c>
      <c r="G61" s="11" t="s">
        <v>238</v>
      </c>
      <c r="H61" s="14" t="s">
        <v>239</v>
      </c>
      <c r="I61" s="14" t="s">
        <v>25</v>
      </c>
      <c r="J61" s="37">
        <v>3500</v>
      </c>
      <c r="K61" s="50">
        <v>0</v>
      </c>
      <c r="L61" s="50"/>
      <c r="M61" s="48">
        <v>0</v>
      </c>
      <c r="N61" s="48"/>
      <c r="O61" s="23">
        <f t="shared" si="3"/>
        <v>3500</v>
      </c>
    </row>
    <row r="62" spans="1:15" ht="36" customHeight="1" x14ac:dyDescent="0.25">
      <c r="A62" s="30" t="s">
        <v>240</v>
      </c>
      <c r="B62" s="31" t="s">
        <v>241</v>
      </c>
      <c r="C62" s="11" t="s">
        <v>164</v>
      </c>
      <c r="D62" s="32">
        <v>45001</v>
      </c>
      <c r="E62" s="28">
        <v>45001</v>
      </c>
      <c r="F62" s="11" t="s">
        <v>22</v>
      </c>
      <c r="G62" s="11" t="s">
        <v>242</v>
      </c>
      <c r="H62" s="14" t="s">
        <v>243</v>
      </c>
      <c r="I62" s="14" t="s">
        <v>25</v>
      </c>
      <c r="J62" s="37">
        <v>2070</v>
      </c>
      <c r="K62" s="50">
        <v>0</v>
      </c>
      <c r="L62" s="50"/>
      <c r="M62" s="48">
        <v>270</v>
      </c>
      <c r="N62" s="48"/>
      <c r="O62" s="23">
        <f t="shared" si="3"/>
        <v>1800</v>
      </c>
    </row>
    <row r="63" spans="1:15" ht="52.5" customHeight="1" x14ac:dyDescent="0.25">
      <c r="A63" s="14" t="s">
        <v>244</v>
      </c>
      <c r="B63" s="31" t="s">
        <v>245</v>
      </c>
      <c r="C63" s="11" t="s">
        <v>125</v>
      </c>
      <c r="D63" s="32">
        <v>44990</v>
      </c>
      <c r="E63" s="28">
        <v>44990</v>
      </c>
      <c r="F63" s="11" t="s">
        <v>22</v>
      </c>
      <c r="G63" s="11" t="s">
        <v>246</v>
      </c>
      <c r="H63" s="30" t="s">
        <v>247</v>
      </c>
      <c r="I63" s="30" t="s">
        <v>25</v>
      </c>
      <c r="J63" s="33">
        <v>5990</v>
      </c>
      <c r="K63" s="48">
        <f>J63*$L$3</f>
        <v>419.30000000000007</v>
      </c>
      <c r="L63" s="48"/>
      <c r="M63" s="48">
        <v>0</v>
      </c>
      <c r="N63" s="48"/>
      <c r="O63" s="23">
        <f t="shared" si="3"/>
        <v>6409.3</v>
      </c>
    </row>
    <row r="64" spans="1:15" ht="40.5" customHeight="1" x14ac:dyDescent="0.25">
      <c r="A64" s="30" t="s">
        <v>248</v>
      </c>
      <c r="B64" s="31" t="s">
        <v>249</v>
      </c>
      <c r="C64" s="11" t="s">
        <v>164</v>
      </c>
      <c r="D64" s="32">
        <v>44983</v>
      </c>
      <c r="E64" s="28">
        <v>44983</v>
      </c>
      <c r="F64" s="11" t="s">
        <v>22</v>
      </c>
      <c r="G64" s="11" t="s">
        <v>250</v>
      </c>
      <c r="H64" s="14" t="s">
        <v>42</v>
      </c>
      <c r="I64" s="14" t="s">
        <v>25</v>
      </c>
      <c r="J64" s="37">
        <v>1200</v>
      </c>
      <c r="K64" s="50">
        <v>84</v>
      </c>
      <c r="L64" s="50"/>
      <c r="M64" s="48">
        <v>0</v>
      </c>
      <c r="N64" s="48"/>
      <c r="O64" s="23">
        <f t="shared" si="3"/>
        <v>1284</v>
      </c>
    </row>
    <row r="65" spans="1:15" ht="39.75" customHeight="1" x14ac:dyDescent="0.25">
      <c r="A65" s="30" t="s">
        <v>251</v>
      </c>
      <c r="B65" s="31" t="s">
        <v>252</v>
      </c>
      <c r="C65" s="11" t="s">
        <v>164</v>
      </c>
      <c r="D65" s="32">
        <v>44980</v>
      </c>
      <c r="E65" s="28">
        <v>44980</v>
      </c>
      <c r="F65" s="11" t="s">
        <v>22</v>
      </c>
      <c r="G65" s="11" t="s">
        <v>253</v>
      </c>
      <c r="H65" s="14" t="s">
        <v>254</v>
      </c>
      <c r="I65" s="14" t="s">
        <v>25</v>
      </c>
      <c r="J65" s="37">
        <v>2450</v>
      </c>
      <c r="K65" s="50">
        <v>171.5</v>
      </c>
      <c r="L65" s="50"/>
      <c r="M65" s="48">
        <v>0</v>
      </c>
      <c r="N65" s="48"/>
      <c r="O65" s="23">
        <f t="shared" si="3"/>
        <v>2621.5</v>
      </c>
    </row>
    <row r="66" spans="1:15" ht="45.75" customHeight="1" x14ac:dyDescent="0.25">
      <c r="A66" s="30" t="s">
        <v>255</v>
      </c>
      <c r="B66" s="31" t="s">
        <v>256</v>
      </c>
      <c r="C66" s="11" t="s">
        <v>164</v>
      </c>
      <c r="D66" s="32">
        <v>44972</v>
      </c>
      <c r="E66" s="28">
        <v>44972</v>
      </c>
      <c r="F66" s="11" t="s">
        <v>22</v>
      </c>
      <c r="G66" s="11" t="s">
        <v>257</v>
      </c>
      <c r="H66" s="14" t="s">
        <v>258</v>
      </c>
      <c r="I66" s="14" t="s">
        <v>25</v>
      </c>
      <c r="J66" s="37">
        <v>800</v>
      </c>
      <c r="K66" s="50">
        <v>56</v>
      </c>
      <c r="L66" s="50"/>
      <c r="M66" s="48">
        <v>0</v>
      </c>
      <c r="N66" s="48"/>
      <c r="O66" s="23">
        <f t="shared" si="3"/>
        <v>856</v>
      </c>
    </row>
    <row r="67" spans="1:15" ht="15.75" x14ac:dyDescent="0.25">
      <c r="A67" s="30" t="s">
        <v>259</v>
      </c>
      <c r="B67" s="31" t="s">
        <v>260</v>
      </c>
      <c r="C67" s="11" t="s">
        <v>261</v>
      </c>
      <c r="D67" s="32">
        <v>45010</v>
      </c>
      <c r="E67" s="32">
        <v>45007</v>
      </c>
      <c r="F67" s="11" t="s">
        <v>22</v>
      </c>
      <c r="G67" s="11" t="s">
        <v>262</v>
      </c>
      <c r="H67" s="14" t="s">
        <v>42</v>
      </c>
      <c r="I67" s="14" t="s">
        <v>25</v>
      </c>
      <c r="J67" s="41">
        <v>3500</v>
      </c>
      <c r="K67" s="50">
        <v>245</v>
      </c>
      <c r="L67" s="50"/>
      <c r="M67" s="50">
        <v>0</v>
      </c>
      <c r="N67" s="50"/>
      <c r="O67" s="23">
        <f t="shared" si="3"/>
        <v>3745</v>
      </c>
    </row>
    <row r="68" spans="1:15" ht="25.15" customHeight="1" x14ac:dyDescent="0.25">
      <c r="A68" s="30" t="s">
        <v>263</v>
      </c>
      <c r="B68" s="31" t="s">
        <v>264</v>
      </c>
      <c r="C68" s="11" t="s">
        <v>261</v>
      </c>
      <c r="D68" s="32">
        <v>45011</v>
      </c>
      <c r="E68" s="32">
        <v>45007</v>
      </c>
      <c r="F68" s="11" t="s">
        <v>22</v>
      </c>
      <c r="G68" s="11" t="s">
        <v>265</v>
      </c>
      <c r="H68" s="14" t="s">
        <v>266</v>
      </c>
      <c r="I68" s="14" t="s">
        <v>25</v>
      </c>
      <c r="J68" s="41">
        <v>4812.33</v>
      </c>
      <c r="K68" s="50">
        <v>0</v>
      </c>
      <c r="L68" s="50"/>
      <c r="M68" s="50">
        <v>0</v>
      </c>
      <c r="N68" s="50"/>
      <c r="O68" s="23">
        <f t="shared" si="3"/>
        <v>4812.33</v>
      </c>
    </row>
    <row r="69" spans="1:15" ht="30" x14ac:dyDescent="0.25">
      <c r="A69" s="30" t="s">
        <v>267</v>
      </c>
      <c r="B69" s="31" t="s">
        <v>268</v>
      </c>
      <c r="C69" s="11" t="s">
        <v>261</v>
      </c>
      <c r="D69" s="32">
        <v>45010</v>
      </c>
      <c r="E69" s="32">
        <v>45007</v>
      </c>
      <c r="F69" s="11" t="s">
        <v>22</v>
      </c>
      <c r="G69" s="11" t="s">
        <v>269</v>
      </c>
      <c r="H69" s="14" t="s">
        <v>270</v>
      </c>
      <c r="I69" s="14" t="s">
        <v>25</v>
      </c>
      <c r="J69" s="41">
        <v>5420</v>
      </c>
      <c r="K69" s="50">
        <v>0</v>
      </c>
      <c r="L69" s="50"/>
      <c r="M69" s="50">
        <v>0</v>
      </c>
      <c r="N69" s="50"/>
      <c r="O69" s="23">
        <f t="shared" si="3"/>
        <v>5420</v>
      </c>
    </row>
    <row r="70" spans="1:15" ht="35.25" customHeight="1" x14ac:dyDescent="0.25">
      <c r="A70" s="30" t="s">
        <v>271</v>
      </c>
      <c r="B70" s="31" t="s">
        <v>272</v>
      </c>
      <c r="C70" s="11" t="s">
        <v>62</v>
      </c>
      <c r="D70" s="32">
        <v>45010</v>
      </c>
      <c r="E70" s="32">
        <v>45006</v>
      </c>
      <c r="F70" s="11" t="s">
        <v>22</v>
      </c>
      <c r="G70" s="11" t="s">
        <v>273</v>
      </c>
      <c r="H70" s="30" t="s">
        <v>274</v>
      </c>
      <c r="I70" s="30" t="s">
        <v>25</v>
      </c>
      <c r="J70" s="37">
        <v>4500</v>
      </c>
      <c r="K70" s="48">
        <v>315</v>
      </c>
      <c r="L70" s="48"/>
      <c r="M70" s="48">
        <v>0</v>
      </c>
      <c r="N70" s="48"/>
      <c r="O70" s="23">
        <f t="shared" si="3"/>
        <v>4815</v>
      </c>
    </row>
    <row r="71" spans="1:15" ht="15.75" x14ac:dyDescent="0.25">
      <c r="A71" s="30" t="s">
        <v>275</v>
      </c>
      <c r="B71" s="31" t="s">
        <v>276</v>
      </c>
      <c r="C71" s="11" t="s">
        <v>277</v>
      </c>
      <c r="D71" s="32">
        <v>45009</v>
      </c>
      <c r="E71" s="32">
        <v>45007</v>
      </c>
      <c r="F71" s="11" t="s">
        <v>22</v>
      </c>
      <c r="G71" s="11" t="s">
        <v>278</v>
      </c>
      <c r="H71" s="30">
        <v>15640931000</v>
      </c>
      <c r="I71" s="30" t="s">
        <v>279</v>
      </c>
      <c r="J71" s="37">
        <v>6858.37</v>
      </c>
      <c r="K71" s="48">
        <v>0</v>
      </c>
      <c r="L71" s="48"/>
      <c r="M71" s="48">
        <v>0</v>
      </c>
      <c r="N71" s="48"/>
      <c r="O71" s="23">
        <f t="shared" si="3"/>
        <v>6858.37</v>
      </c>
    </row>
    <row r="72" spans="1:15" ht="25.15" customHeight="1" x14ac:dyDescent="0.25">
      <c r="A72" s="30" t="s">
        <v>280</v>
      </c>
      <c r="B72" s="30" t="s">
        <v>281</v>
      </c>
      <c r="C72" s="11" t="s">
        <v>282</v>
      </c>
      <c r="D72" s="32">
        <v>45009</v>
      </c>
      <c r="E72" s="32">
        <v>45007</v>
      </c>
      <c r="F72" s="11" t="s">
        <v>22</v>
      </c>
      <c r="G72" s="11" t="s">
        <v>283</v>
      </c>
      <c r="H72" s="30" t="s">
        <v>284</v>
      </c>
      <c r="I72" s="30" t="s">
        <v>25</v>
      </c>
      <c r="J72" s="37">
        <v>3000</v>
      </c>
      <c r="K72" s="48">
        <v>0</v>
      </c>
      <c r="L72" s="48"/>
      <c r="M72" s="48">
        <v>0</v>
      </c>
      <c r="N72" s="48"/>
      <c r="O72" s="23">
        <f t="shared" si="3"/>
        <v>3000</v>
      </c>
    </row>
    <row r="73" spans="1:15" ht="30" x14ac:dyDescent="0.25">
      <c r="A73" s="30" t="s">
        <v>285</v>
      </c>
      <c r="B73" s="31" t="s">
        <v>286</v>
      </c>
      <c r="C73" s="11" t="s">
        <v>282</v>
      </c>
      <c r="D73" s="32" t="s">
        <v>287</v>
      </c>
      <c r="E73" s="32">
        <v>45007</v>
      </c>
      <c r="F73" s="11" t="s">
        <v>22</v>
      </c>
      <c r="G73" s="11" t="s">
        <v>41</v>
      </c>
      <c r="H73" s="30" t="s">
        <v>42</v>
      </c>
      <c r="I73" s="30" t="s">
        <v>25</v>
      </c>
      <c r="J73" s="37">
        <v>1000</v>
      </c>
      <c r="K73" s="48">
        <v>70</v>
      </c>
      <c r="L73" s="48"/>
      <c r="M73" s="48">
        <v>0</v>
      </c>
      <c r="N73" s="48"/>
      <c r="O73" s="23">
        <f t="shared" si="3"/>
        <v>1070</v>
      </c>
    </row>
    <row r="74" spans="1:15" ht="33" customHeight="1" x14ac:dyDescent="0.25">
      <c r="A74" s="30" t="s">
        <v>288</v>
      </c>
      <c r="B74" s="30" t="s">
        <v>289</v>
      </c>
      <c r="C74" s="11" t="s">
        <v>62</v>
      </c>
      <c r="D74" s="30" t="s">
        <v>290</v>
      </c>
      <c r="E74" s="32">
        <v>45013</v>
      </c>
      <c r="F74" s="11" t="s">
        <v>22</v>
      </c>
      <c r="G74" s="11" t="s">
        <v>291</v>
      </c>
      <c r="H74" s="30" t="s">
        <v>292</v>
      </c>
      <c r="I74" s="30" t="s">
        <v>25</v>
      </c>
      <c r="J74" s="37">
        <v>7500</v>
      </c>
      <c r="K74" s="50">
        <v>525</v>
      </c>
      <c r="L74" s="50"/>
      <c r="M74" s="48">
        <v>0</v>
      </c>
      <c r="N74" s="48"/>
      <c r="O74" s="23">
        <f t="shared" si="3"/>
        <v>8025</v>
      </c>
    </row>
    <row r="75" spans="1:15" ht="37.5" customHeight="1" x14ac:dyDescent="0.25">
      <c r="A75" s="30" t="s">
        <v>293</v>
      </c>
      <c r="B75" s="31" t="s">
        <v>294</v>
      </c>
      <c r="C75" s="11" t="s">
        <v>164</v>
      </c>
      <c r="D75" s="32" t="s">
        <v>295</v>
      </c>
      <c r="E75" s="28">
        <v>44998</v>
      </c>
      <c r="F75" s="11" t="s">
        <v>22</v>
      </c>
      <c r="G75" s="11" t="s">
        <v>166</v>
      </c>
      <c r="H75" s="30" t="s">
        <v>167</v>
      </c>
      <c r="I75" s="30" t="s">
        <v>25</v>
      </c>
      <c r="J75" s="37">
        <v>1000</v>
      </c>
      <c r="K75" s="50">
        <v>70</v>
      </c>
      <c r="L75" s="50"/>
      <c r="M75" s="48">
        <v>70</v>
      </c>
      <c r="N75" s="48"/>
      <c r="O75" s="23">
        <f t="shared" si="3"/>
        <v>1000</v>
      </c>
    </row>
    <row r="76" spans="1:15" ht="44.25" customHeight="1" x14ac:dyDescent="0.25">
      <c r="A76" s="30" t="s">
        <v>296</v>
      </c>
      <c r="B76" s="31" t="s">
        <v>297</v>
      </c>
      <c r="C76" s="11"/>
      <c r="D76" s="31" t="s">
        <v>298</v>
      </c>
      <c r="E76" s="32">
        <v>44972</v>
      </c>
      <c r="F76" s="11" t="s">
        <v>22</v>
      </c>
      <c r="G76" s="11" t="s">
        <v>37</v>
      </c>
      <c r="H76" s="14" t="s">
        <v>38</v>
      </c>
      <c r="I76" s="14" t="s">
        <v>25</v>
      </c>
      <c r="J76" s="37">
        <v>10795</v>
      </c>
      <c r="K76" s="50">
        <v>755.65</v>
      </c>
      <c r="L76" s="50"/>
      <c r="M76" s="50">
        <v>0</v>
      </c>
      <c r="N76" s="50"/>
      <c r="O76" s="23">
        <f t="shared" si="3"/>
        <v>11550.65</v>
      </c>
    </row>
    <row r="77" spans="1:15" ht="25.15" customHeight="1" x14ac:dyDescent="0.25">
      <c r="A77" s="30" t="s">
        <v>299</v>
      </c>
      <c r="B77" s="31" t="s">
        <v>300</v>
      </c>
      <c r="C77" s="11"/>
      <c r="D77" s="30" t="s">
        <v>301</v>
      </c>
      <c r="E77" s="32">
        <v>45005</v>
      </c>
      <c r="F77" s="11" t="s">
        <v>22</v>
      </c>
      <c r="G77" s="11" t="s">
        <v>37</v>
      </c>
      <c r="H77" s="14" t="s">
        <v>38</v>
      </c>
      <c r="I77" s="14" t="s">
        <v>25</v>
      </c>
      <c r="J77" s="37">
        <v>5820</v>
      </c>
      <c r="K77" s="50">
        <v>407.4</v>
      </c>
      <c r="L77" s="50"/>
      <c r="M77" s="50">
        <v>0</v>
      </c>
      <c r="N77" s="50"/>
      <c r="O77" s="23">
        <f t="shared" si="3"/>
        <v>6227.4</v>
      </c>
    </row>
    <row r="78" spans="1:15" ht="44.25" customHeight="1" x14ac:dyDescent="0.25">
      <c r="A78" s="30" t="s">
        <v>302</v>
      </c>
      <c r="B78" s="31" t="s">
        <v>303</v>
      </c>
      <c r="C78" s="11"/>
      <c r="D78" s="30" t="s">
        <v>304</v>
      </c>
      <c r="E78" s="32">
        <v>45014</v>
      </c>
      <c r="F78" s="11" t="s">
        <v>22</v>
      </c>
      <c r="G78" s="11" t="s">
        <v>305</v>
      </c>
      <c r="H78" s="30" t="s">
        <v>306</v>
      </c>
      <c r="I78" s="14" t="s">
        <v>25</v>
      </c>
      <c r="J78" s="37">
        <v>5950</v>
      </c>
      <c r="K78" s="50">
        <v>416.5</v>
      </c>
      <c r="L78" s="50"/>
      <c r="M78" s="50">
        <v>0</v>
      </c>
      <c r="N78" s="50"/>
      <c r="O78" s="23">
        <f t="shared" si="3"/>
        <v>6366.5</v>
      </c>
    </row>
    <row r="79" spans="1:15" ht="15.75" x14ac:dyDescent="0.25">
      <c r="A79" s="31" t="s">
        <v>307</v>
      </c>
      <c r="B79" s="31" t="s">
        <v>191</v>
      </c>
      <c r="C79" s="11" t="s">
        <v>67</v>
      </c>
      <c r="D79" s="32">
        <v>45025</v>
      </c>
      <c r="E79" s="32">
        <v>45021</v>
      </c>
      <c r="F79" s="11" t="s">
        <v>22</v>
      </c>
      <c r="G79" s="11" t="s">
        <v>119</v>
      </c>
      <c r="H79" s="30" t="s">
        <v>120</v>
      </c>
      <c r="I79" s="14" t="s">
        <v>25</v>
      </c>
      <c r="J79" s="37">
        <v>1765</v>
      </c>
      <c r="K79" s="50">
        <v>123.55</v>
      </c>
      <c r="L79" s="50"/>
      <c r="M79" s="50">
        <v>0</v>
      </c>
      <c r="N79" s="50"/>
      <c r="O79" s="23">
        <f t="shared" si="3"/>
        <v>1888.55</v>
      </c>
    </row>
    <row r="80" spans="1:15" ht="40.5" customHeight="1" x14ac:dyDescent="0.25">
      <c r="A80" s="31" t="s">
        <v>308</v>
      </c>
      <c r="B80" s="31" t="s">
        <v>309</v>
      </c>
      <c r="C80" s="11" t="s">
        <v>164</v>
      </c>
      <c r="D80" s="13">
        <v>45002</v>
      </c>
      <c r="E80" s="12">
        <v>45002</v>
      </c>
      <c r="F80" s="11" t="s">
        <v>22</v>
      </c>
      <c r="G80" s="11" t="s">
        <v>310</v>
      </c>
      <c r="H80" s="30" t="s">
        <v>311</v>
      </c>
      <c r="I80" s="14" t="s">
        <v>25</v>
      </c>
      <c r="J80" s="37">
        <v>2676.47</v>
      </c>
      <c r="K80" s="50">
        <v>187.35</v>
      </c>
      <c r="L80" s="50"/>
      <c r="M80" s="50">
        <v>401.47</v>
      </c>
      <c r="N80" s="50"/>
      <c r="O80" s="23">
        <f t="shared" si="3"/>
        <v>2462.3499999999995</v>
      </c>
    </row>
    <row r="81" spans="1:15" ht="39.75" customHeight="1" x14ac:dyDescent="0.25">
      <c r="A81" s="31" t="s">
        <v>312</v>
      </c>
      <c r="B81" s="31" t="s">
        <v>309</v>
      </c>
      <c r="C81" s="11" t="s">
        <v>164</v>
      </c>
      <c r="D81" s="13">
        <v>45002</v>
      </c>
      <c r="E81" s="12">
        <v>45002</v>
      </c>
      <c r="F81" s="11" t="s">
        <v>22</v>
      </c>
      <c r="G81" s="11" t="s">
        <v>313</v>
      </c>
      <c r="H81" s="30" t="s">
        <v>314</v>
      </c>
      <c r="I81" s="14" t="s">
        <v>25</v>
      </c>
      <c r="J81" s="33">
        <v>1441.18</v>
      </c>
      <c r="K81" s="48">
        <v>0</v>
      </c>
      <c r="L81" s="48"/>
      <c r="M81" s="48">
        <f>J81*$N$3</f>
        <v>216.17699999999999</v>
      </c>
      <c r="N81" s="48"/>
      <c r="O81" s="23">
        <f t="shared" si="3"/>
        <v>1225.0030000000002</v>
      </c>
    </row>
    <row r="82" spans="1:15" ht="30" x14ac:dyDescent="0.25">
      <c r="A82" s="31" t="s">
        <v>315</v>
      </c>
      <c r="B82" s="31" t="s">
        <v>316</v>
      </c>
      <c r="C82" s="11" t="s">
        <v>164</v>
      </c>
      <c r="D82" s="13">
        <v>45008</v>
      </c>
      <c r="E82" s="28">
        <v>45008</v>
      </c>
      <c r="F82" s="11" t="s">
        <v>22</v>
      </c>
      <c r="G82" s="11" t="s">
        <v>317</v>
      </c>
      <c r="H82" s="30" t="s">
        <v>318</v>
      </c>
      <c r="I82" s="14" t="s">
        <v>25</v>
      </c>
      <c r="J82" s="37">
        <v>5560</v>
      </c>
      <c r="K82" s="50">
        <v>389.2</v>
      </c>
      <c r="L82" s="50"/>
      <c r="M82" s="50">
        <v>0</v>
      </c>
      <c r="N82" s="50"/>
      <c r="O82" s="23">
        <f t="shared" si="3"/>
        <v>5949.2</v>
      </c>
    </row>
    <row r="83" spans="1:15" ht="60" x14ac:dyDescent="0.25">
      <c r="A83" s="17" t="s">
        <v>319</v>
      </c>
      <c r="B83" s="31" t="s">
        <v>320</v>
      </c>
      <c r="C83" s="11" t="s">
        <v>164</v>
      </c>
      <c r="D83" s="13">
        <v>44972</v>
      </c>
      <c r="E83" s="12">
        <v>44964</v>
      </c>
      <c r="F83" s="11" t="s">
        <v>22</v>
      </c>
      <c r="G83" s="11" t="s">
        <v>257</v>
      </c>
      <c r="H83" s="30" t="s">
        <v>258</v>
      </c>
      <c r="I83" s="30" t="s">
        <v>25</v>
      </c>
      <c r="J83" s="33">
        <v>800</v>
      </c>
      <c r="K83" s="48">
        <v>56</v>
      </c>
      <c r="L83" s="48"/>
      <c r="M83" s="48">
        <v>0</v>
      </c>
      <c r="N83" s="48"/>
      <c r="O83" s="23">
        <f t="shared" si="3"/>
        <v>856</v>
      </c>
    </row>
  </sheetData>
  <mergeCells count="163">
    <mergeCell ref="K81:L81"/>
    <mergeCell ref="M81:N81"/>
    <mergeCell ref="K82:L82"/>
    <mergeCell ref="M82:N82"/>
    <mergeCell ref="K83:L83"/>
    <mergeCell ref="M83:N83"/>
    <mergeCell ref="K78:L78"/>
    <mergeCell ref="M78:N78"/>
    <mergeCell ref="K79:L79"/>
    <mergeCell ref="M79:N79"/>
    <mergeCell ref="K80:L80"/>
    <mergeCell ref="M80:N80"/>
    <mergeCell ref="K75:L75"/>
    <mergeCell ref="M75:N75"/>
    <mergeCell ref="K76:L76"/>
    <mergeCell ref="M76:N76"/>
    <mergeCell ref="K77:L77"/>
    <mergeCell ref="M77:N77"/>
    <mergeCell ref="K72:L72"/>
    <mergeCell ref="M72:N72"/>
    <mergeCell ref="K73:L73"/>
    <mergeCell ref="M73:N73"/>
    <mergeCell ref="K74:L74"/>
    <mergeCell ref="M74:N74"/>
    <mergeCell ref="K69:L69"/>
    <mergeCell ref="M69:N69"/>
    <mergeCell ref="K70:L70"/>
    <mergeCell ref="M70:N70"/>
    <mergeCell ref="K71:L71"/>
    <mergeCell ref="M71:N71"/>
    <mergeCell ref="K66:L66"/>
    <mergeCell ref="M66:N66"/>
    <mergeCell ref="K67:L67"/>
    <mergeCell ref="M67:N67"/>
    <mergeCell ref="K68:L68"/>
    <mergeCell ref="M68:N68"/>
    <mergeCell ref="K63:L63"/>
    <mergeCell ref="M63:N63"/>
    <mergeCell ref="K64:L64"/>
    <mergeCell ref="M64:N64"/>
    <mergeCell ref="K65:L65"/>
    <mergeCell ref="M65:N65"/>
    <mergeCell ref="K60:L60"/>
    <mergeCell ref="M60:N60"/>
    <mergeCell ref="K61:L61"/>
    <mergeCell ref="M61:N61"/>
    <mergeCell ref="K62:L62"/>
    <mergeCell ref="M62:N62"/>
    <mergeCell ref="K57:L57"/>
    <mergeCell ref="M57:N57"/>
    <mergeCell ref="K58:L58"/>
    <mergeCell ref="M58:N58"/>
    <mergeCell ref="K59:L59"/>
    <mergeCell ref="M59:N59"/>
    <mergeCell ref="K54:L54"/>
    <mergeCell ref="M54:N54"/>
    <mergeCell ref="K55:L55"/>
    <mergeCell ref="M55:N55"/>
    <mergeCell ref="K56:L56"/>
    <mergeCell ref="M56:N56"/>
    <mergeCell ref="K51:L51"/>
    <mergeCell ref="M51:N51"/>
    <mergeCell ref="K52:L52"/>
    <mergeCell ref="M52:N52"/>
    <mergeCell ref="K53:L53"/>
    <mergeCell ref="M53:N53"/>
    <mergeCell ref="K48:L48"/>
    <mergeCell ref="M48:N48"/>
    <mergeCell ref="K49:L49"/>
    <mergeCell ref="M49:N49"/>
    <mergeCell ref="K50:L50"/>
    <mergeCell ref="M50:N50"/>
    <mergeCell ref="K45:L45"/>
    <mergeCell ref="M45:N45"/>
    <mergeCell ref="K46:L46"/>
    <mergeCell ref="M46:N46"/>
    <mergeCell ref="K47:L47"/>
    <mergeCell ref="M47:N47"/>
    <mergeCell ref="K42:L42"/>
    <mergeCell ref="M42:N42"/>
    <mergeCell ref="K43:L43"/>
    <mergeCell ref="M43:N43"/>
    <mergeCell ref="K44:L44"/>
    <mergeCell ref="M44:N44"/>
    <mergeCell ref="K39:L39"/>
    <mergeCell ref="M39:N39"/>
    <mergeCell ref="K40:L40"/>
    <mergeCell ref="M40:N40"/>
    <mergeCell ref="K41:L41"/>
    <mergeCell ref="M41:N41"/>
    <mergeCell ref="K36:L36"/>
    <mergeCell ref="M36:N36"/>
    <mergeCell ref="K37:L37"/>
    <mergeCell ref="M37:N37"/>
    <mergeCell ref="K38:L38"/>
    <mergeCell ref="M38:N38"/>
    <mergeCell ref="K33:L33"/>
    <mergeCell ref="M33:N33"/>
    <mergeCell ref="K34:L34"/>
    <mergeCell ref="M34:N34"/>
    <mergeCell ref="K35:L35"/>
    <mergeCell ref="M35:N35"/>
    <mergeCell ref="K30:L30"/>
    <mergeCell ref="M30:N30"/>
    <mergeCell ref="K31:L31"/>
    <mergeCell ref="M31:N31"/>
    <mergeCell ref="K32:L32"/>
    <mergeCell ref="M32:N32"/>
    <mergeCell ref="K27:L27"/>
    <mergeCell ref="M27:N27"/>
    <mergeCell ref="K28:L28"/>
    <mergeCell ref="M28:N28"/>
    <mergeCell ref="K29:L29"/>
    <mergeCell ref="M29:N29"/>
    <mergeCell ref="K24:L24"/>
    <mergeCell ref="M24:N24"/>
    <mergeCell ref="K25:L25"/>
    <mergeCell ref="M25:N25"/>
    <mergeCell ref="K26:L26"/>
    <mergeCell ref="M26:N26"/>
    <mergeCell ref="K21:L21"/>
    <mergeCell ref="M21:N21"/>
    <mergeCell ref="K22:L22"/>
    <mergeCell ref="M22:N22"/>
    <mergeCell ref="K23:L23"/>
    <mergeCell ref="M23:N23"/>
    <mergeCell ref="K18:L18"/>
    <mergeCell ref="M18:N18"/>
    <mergeCell ref="K19:L19"/>
    <mergeCell ref="M19:N19"/>
    <mergeCell ref="K20:L20"/>
    <mergeCell ref="M20:N20"/>
    <mergeCell ref="K15:L15"/>
    <mergeCell ref="M15:N15"/>
    <mergeCell ref="K16:L16"/>
    <mergeCell ref="M16:N16"/>
    <mergeCell ref="K17:L17"/>
    <mergeCell ref="M17:N17"/>
    <mergeCell ref="K12:L12"/>
    <mergeCell ref="M12:N12"/>
    <mergeCell ref="K13:L13"/>
    <mergeCell ref="M13:N13"/>
    <mergeCell ref="K14:L14"/>
    <mergeCell ref="M14:N14"/>
    <mergeCell ref="K9:L9"/>
    <mergeCell ref="M9:N9"/>
    <mergeCell ref="K10:L10"/>
    <mergeCell ref="M10:N10"/>
    <mergeCell ref="K11:L11"/>
    <mergeCell ref="M11:N11"/>
    <mergeCell ref="K6:L6"/>
    <mergeCell ref="M6:N6"/>
    <mergeCell ref="K7:L7"/>
    <mergeCell ref="M7:N7"/>
    <mergeCell ref="K8:L8"/>
    <mergeCell ref="M8:N8"/>
    <mergeCell ref="B1:O1"/>
    <mergeCell ref="B2:C2"/>
    <mergeCell ref="F2:G2"/>
    <mergeCell ref="K4:L4"/>
    <mergeCell ref="M4:N4"/>
    <mergeCell ref="K5:L5"/>
    <mergeCell ref="M5:N5"/>
  </mergeCells>
  <printOptions horizontalCentered="1"/>
  <pageMargins left="0.23622047244094502" right="0.23622047244094502" top="0.74803149606299213" bottom="0.74803149606299213" header="0.31496062992126012" footer="0.31496062992126012"/>
  <pageSetup paperSize="0" scale="6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CTTOS_MENORES_1ºTRIMESTRE_</vt:lpstr>
      <vt:lpstr>CTTOS_MENORES_1ºTRIMESTRE_!Área_de_impresión</vt:lpstr>
      <vt:lpstr>CTTOS_MENORES_1ºTRIMESTRE_!Títulos_a_imprimir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Secretaría</dc:creator>
  <cp:lastModifiedBy>Oliver Gonzalez</cp:lastModifiedBy>
  <cp:lastPrinted>2023-10-25T11:40:29Z</cp:lastPrinted>
  <dcterms:created xsi:type="dcterms:W3CDTF">2023-10-25T08:28:23Z</dcterms:created>
  <dcterms:modified xsi:type="dcterms:W3CDTF">2023-10-27T12:08:24Z</dcterms:modified>
</cp:coreProperties>
</file>