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Transparencia 2023\Contratos\Nueva carpeta\2\"/>
    </mc:Choice>
  </mc:AlternateContent>
  <xr:revisionPtr revIDLastSave="0" documentId="13_ncr:40009_{F0FDA84C-3990-406E-98C1-8DFC40918C8E}" xr6:coauthVersionLast="47" xr6:coauthVersionMax="47" xr10:uidLastSave="{00000000-0000-0000-0000-000000000000}"/>
  <bookViews>
    <workbookView xWindow="390" yWindow="390" windowWidth="21600" windowHeight="11835"/>
  </bookViews>
  <sheets>
    <sheet name="CTTOS_MENORES_2ºTRIMESTRE_" sheetId="1" r:id="rId1"/>
  </sheets>
  <definedNames>
    <definedName name="_xlnm.Print_Area" localSheetId="0">CTTOS_MENORES_2ºTRIMESTRE_!$A$1:$O$54</definedName>
    <definedName name="Fecha" localSheetId="0">CTTOS_MENORES_2ºTRIMESTRE_!#REF!</definedName>
    <definedName name="Fecha">!#REF!</definedName>
    <definedName name="OE" localSheetId="0">CTTOS_MENORES_2ºTRIMESTRE_!#REF!</definedName>
    <definedName name="OE">!#REF!</definedName>
    <definedName name="Pepito" localSheetId="0">CTTOS_MENORES_2ºTRIMESTRE_!#REF!</definedName>
    <definedName name="Pepito">!#REF!</definedName>
    <definedName name="_xlnm.Print_Titles" localSheetId="0">CTTOS_MENORES_2ºTRIMESTRE_!$1:$3</definedName>
  </definedNames>
  <calcPr calcId="191029" iterateDelta="1E-4"/>
</workbook>
</file>

<file path=xl/calcChain.xml><?xml version="1.0" encoding="utf-8"?>
<calcChain xmlns="http://schemas.openxmlformats.org/spreadsheetml/2006/main">
  <c r="O54" i="1" l="1"/>
  <c r="K54" i="1"/>
  <c r="O53" i="1"/>
  <c r="K53" i="1"/>
  <c r="M52" i="1"/>
  <c r="K52" i="1"/>
  <c r="O52" i="1" s="1"/>
  <c r="O51" i="1"/>
  <c r="O50" i="1"/>
  <c r="K50" i="1"/>
  <c r="O49" i="1"/>
  <c r="K49" i="1"/>
  <c r="O48" i="1"/>
  <c r="O47" i="1"/>
  <c r="K46" i="1"/>
  <c r="O46" i="1" s="1"/>
  <c r="O45" i="1"/>
  <c r="K45" i="1"/>
  <c r="O44" i="1"/>
  <c r="K44" i="1"/>
  <c r="O43" i="1"/>
  <c r="K43" i="1"/>
  <c r="O42" i="1"/>
  <c r="O41" i="1"/>
  <c r="O40" i="1"/>
  <c r="M39" i="1"/>
  <c r="O39" i="1" s="1"/>
  <c r="K39" i="1"/>
  <c r="O38" i="1"/>
  <c r="K38" i="1"/>
  <c r="K37" i="1"/>
  <c r="O37" i="1" s="1"/>
  <c r="M36" i="1"/>
  <c r="K36" i="1"/>
  <c r="O36" i="1" s="1"/>
  <c r="K35" i="1"/>
  <c r="O35" i="1" s="1"/>
  <c r="O34" i="1"/>
  <c r="O33" i="1"/>
  <c r="O32" i="1"/>
  <c r="K32" i="1"/>
  <c r="K31" i="1"/>
  <c r="O31" i="1" s="1"/>
  <c r="K30" i="1"/>
  <c r="O30" i="1" s="1"/>
  <c r="K29" i="1"/>
  <c r="O29" i="1" s="1"/>
  <c r="O28" i="1"/>
  <c r="K28" i="1"/>
  <c r="O27" i="1"/>
  <c r="O26" i="1"/>
  <c r="K26" i="1"/>
  <c r="O25" i="1"/>
  <c r="K24" i="1"/>
  <c r="O24" i="1" s="1"/>
  <c r="O23" i="1"/>
  <c r="O22" i="1"/>
  <c r="K21" i="1"/>
  <c r="O21" i="1" s="1"/>
  <c r="K20" i="1"/>
  <c r="O20" i="1" s="1"/>
  <c r="O19" i="1"/>
  <c r="M18" i="1"/>
  <c r="O18" i="1" s="1"/>
  <c r="K18" i="1"/>
  <c r="O17" i="1"/>
  <c r="O16" i="1"/>
  <c r="K16" i="1"/>
  <c r="O15" i="1"/>
  <c r="O14" i="1"/>
  <c r="K13" i="1"/>
  <c r="O13" i="1" s="1"/>
  <c r="K12" i="1"/>
  <c r="O12" i="1" s="1"/>
  <c r="O11" i="1"/>
  <c r="K11" i="1"/>
  <c r="O10" i="1"/>
  <c r="K9" i="1"/>
  <c r="O9" i="1" s="1"/>
  <c r="O8" i="1"/>
  <c r="O7" i="1"/>
  <c r="K6" i="1"/>
  <c r="O6" i="1" s="1"/>
  <c r="M5" i="1"/>
  <c r="O5" i="1" s="1"/>
  <c r="O4" i="1"/>
</calcChain>
</file>

<file path=xl/sharedStrings.xml><?xml version="1.0" encoding="utf-8"?>
<sst xmlns="http://schemas.openxmlformats.org/spreadsheetml/2006/main" count="384" uniqueCount="238">
  <si>
    <t>RELACIÓN DE CONTRATOS SUSCRITOS POR PROMOCIÓN DE LA CIUDAD DE LAS PALMAS DE GRAN CANARIA S.A</t>
  </si>
  <si>
    <t>Actualizado a:</t>
  </si>
  <si>
    <t>OCTUBRE 2023</t>
  </si>
  <si>
    <t>CONTRATOS MENORES -SEGUNDO TRIMESTRE 2022</t>
  </si>
  <si>
    <t xml:space="preserve"> </t>
  </si>
  <si>
    <t>Nº EXPEDIENTE</t>
  </si>
  <si>
    <t>ESPECTÁCULO</t>
  </si>
  <si>
    <t>FESTIVAL</t>
  </si>
  <si>
    <t>FECHA EVENTO</t>
  </si>
  <si>
    <t>FECHA CONTRATO</t>
  </si>
  <si>
    <t>PROCEDIMIENTO</t>
  </si>
  <si>
    <t>ADJUDICATARIO</t>
  </si>
  <si>
    <t>NIF</t>
  </si>
  <si>
    <t>NACIONALIDAD</t>
  </si>
  <si>
    <t>VALOR ESTIMADO</t>
  </si>
  <si>
    <t>IGIC</t>
  </si>
  <si>
    <t>RETENCIÓN</t>
  </si>
  <si>
    <t xml:space="preserve">IMPORTE TOTAL </t>
  </si>
  <si>
    <t xml:space="preserve">CU19/2022/CM </t>
  </si>
  <si>
    <t>Servicio: alquiler Mobiliario Biblioteca Josefina de la Torre</t>
  </si>
  <si>
    <t>CONTRATO MENOR</t>
  </si>
  <si>
    <t>ARTURO MARTINEZ SERRA, S.L.</t>
  </si>
  <si>
    <t>B36323531</t>
  </si>
  <si>
    <t>ESPAÑOLA</t>
  </si>
  <si>
    <t>CU20/2022/CM</t>
  </si>
  <si>
    <t>Artístico: Jozef Van Wissem</t>
  </si>
  <si>
    <t>FESTIVAL DE CINE</t>
  </si>
  <si>
    <t>IGNACIO CABRERA HERRERO</t>
  </si>
  <si>
    <t>50464833G</t>
  </si>
  <si>
    <t>CU21/2022/CM</t>
  </si>
  <si>
    <t>Artístico: ORDINARIUS (Musicando)</t>
  </si>
  <si>
    <t>CULTURA EN ACCIÓN MUSICANDO. PARQUE DORAMAS</t>
  </si>
  <si>
    <t>ISLA Y MÚSICA PRODUCCIONES, S.L.</t>
  </si>
  <si>
    <t>B42880773</t>
  </si>
  <si>
    <t>CU27/2022/CM</t>
  </si>
  <si>
    <t>Artístico: Acordes por la Paz</t>
  </si>
  <si>
    <t xml:space="preserve">AUDITORIO ALFREDO KRAUS </t>
  </si>
  <si>
    <t>JEITO S.C.P.</t>
  </si>
  <si>
    <t>J76007970</t>
  </si>
  <si>
    <t>CU29/2022/CM</t>
  </si>
  <si>
    <t>Artístico: Taller EAVE on Demand</t>
  </si>
  <si>
    <t>MILLER</t>
  </si>
  <si>
    <t>25 y 26 de Abril 2022</t>
  </si>
  <si>
    <t>EAVE ASBL</t>
  </si>
  <si>
    <t>LU237046704639</t>
  </si>
  <si>
    <t>LUXEMBURGUESA</t>
  </si>
  <si>
    <t>CU30/2022/CM</t>
  </si>
  <si>
    <t>Artístico: Iván Quintana</t>
  </si>
  <si>
    <t>MILLER BAILA</t>
  </si>
  <si>
    <t>CU31/2022/CM</t>
  </si>
  <si>
    <t>Patrocinio: Manuel Gómez Ruiz</t>
  </si>
  <si>
    <t>Durante el  2022</t>
  </si>
  <si>
    <t>MANUEL GÓMEZ RUIZ</t>
  </si>
  <si>
    <t>44724795F</t>
  </si>
  <si>
    <t>CU32/2022/CM</t>
  </si>
  <si>
    <t>Artístico: Día Internacional de la Danza 2022</t>
  </si>
  <si>
    <t>DÍA INTERNACIONAL DE LA DANZA</t>
  </si>
  <si>
    <t>QUE TAL ESTÁS, S.L.</t>
  </si>
  <si>
    <t>B35579051</t>
  </si>
  <si>
    <t>CU34/2022/CM</t>
  </si>
  <si>
    <t>Colaboración</t>
  </si>
  <si>
    <t>CARMEN ELÍAS CHAVES</t>
  </si>
  <si>
    <t>428136546N</t>
  </si>
  <si>
    <t>CU35/2022/CM</t>
  </si>
  <si>
    <t>Artístico: Ciclo Canarias es música. Palacete Quegles.</t>
  </si>
  <si>
    <t>CICLO CANARIAS ES MÚSICA PALACETE QUEGLES</t>
  </si>
  <si>
    <t>4,11,18,25 de Mayo de 2022</t>
  </si>
  <si>
    <t>JUAN JOSÉ ARMAS, S.L.</t>
  </si>
  <si>
    <t>B35492727</t>
  </si>
  <si>
    <t xml:space="preserve">CU36/2022/CM </t>
  </si>
  <si>
    <t>Artístico: Lo que esconden las risas</t>
  </si>
  <si>
    <t>ES JUEVES, ES TEATRO. Auditorio Alfredo Kraus</t>
  </si>
  <si>
    <t>BLANCA RODRÍGUEZ SÁNCHEZ</t>
  </si>
  <si>
    <t>43662514G</t>
  </si>
  <si>
    <t xml:space="preserve">CU37/2022/CM </t>
  </si>
  <si>
    <t>Artístico: Proyecto Artístico-Educativo CREATECTURA</t>
  </si>
  <si>
    <t>PROYECTO DISTRITO CULTURA</t>
  </si>
  <si>
    <t>18,19,20 de Mayo</t>
  </si>
  <si>
    <t>ASOCIACIÓN PEDAGÓGICA ILER</t>
  </si>
  <si>
    <t>G39810619</t>
  </si>
  <si>
    <t>CU38/2022/CM</t>
  </si>
  <si>
    <t>Artístico: MARUJA LIMON(Musicando)</t>
  </si>
  <si>
    <t>ART BEMBÉ, S.L.</t>
  </si>
  <si>
    <t>B35968452</t>
  </si>
  <si>
    <t>CU39/2022/CM</t>
  </si>
  <si>
    <t xml:space="preserve">Artístico: Son X tres </t>
  </si>
  <si>
    <t>CU40/2022/CM</t>
  </si>
  <si>
    <t>Artístico: Hermanos Thioune</t>
  </si>
  <si>
    <t>NOCHE DE LOS MUSEOS</t>
  </si>
  <si>
    <t>13,14/05/2022</t>
  </si>
  <si>
    <t>KHALY THIOUNE NGOM</t>
  </si>
  <si>
    <t>16820179A</t>
  </si>
  <si>
    <t>CU41/2022/CM</t>
  </si>
  <si>
    <t>Artístico: Varios artistas</t>
  </si>
  <si>
    <t>ASOCIACIÓN MOJO DE CAÑA</t>
  </si>
  <si>
    <t>G35673342</t>
  </si>
  <si>
    <t>CU42/2022/CM</t>
  </si>
  <si>
    <t>Artístico: Senny Camara</t>
  </si>
  <si>
    <t>CU46/2022/CM</t>
  </si>
  <si>
    <t>Artístico: Una Noche con Chavela</t>
  </si>
  <si>
    <t>ES JUEVES, ES TEATRO. EDIFICIO MILLER</t>
  </si>
  <si>
    <t>JOSÉ MANUEL GONZÁLEZ PADRÓN</t>
  </si>
  <si>
    <t>42214437F</t>
  </si>
  <si>
    <t>CU47/2022/CM</t>
  </si>
  <si>
    <t>Artístico: TROVAMUNDO. Un viaje a través de la música</t>
  </si>
  <si>
    <t>ASOCIACIÓN LA TROVA</t>
  </si>
  <si>
    <t>G35844034</t>
  </si>
  <si>
    <t>CU48/2022/CM</t>
  </si>
  <si>
    <t>Patrocinio: International Bach Festival</t>
  </si>
  <si>
    <t>VIII BACH FESTIVAL</t>
  </si>
  <si>
    <t>DEL 25/03/2022 AL 27/06/2022</t>
  </si>
  <si>
    <t>ASOCIACIÓN CONEXIÓN MUSICAL CANARIAS</t>
  </si>
  <si>
    <t>G76236694</t>
  </si>
  <si>
    <t>CU49/2022/CM</t>
  </si>
  <si>
    <t>Artístico: Representación  "Cadáver Exquisito"</t>
  </si>
  <si>
    <t>DÍA EUROPEO DE LOS MUSEOS</t>
  </si>
  <si>
    <t>A.C. FESTIVAL TARA</t>
  </si>
  <si>
    <t>G02932895</t>
  </si>
  <si>
    <t>CU52/2022/CM</t>
  </si>
  <si>
    <t>Artístico: Lo nunca visto</t>
  </si>
  <si>
    <t>ES JUEVES, ES TEATRO. Edificio Miller</t>
  </si>
  <si>
    <t>LA ESTAMPIDA PRODUCCIONES, S.L.</t>
  </si>
  <si>
    <t>B88546387</t>
  </si>
  <si>
    <t>CU54/2022/CM</t>
  </si>
  <si>
    <t>Artístico: Siti &amp; the Band</t>
  </si>
  <si>
    <t>MÚSICA EN EL PARQUE</t>
  </si>
  <si>
    <t>NESRA 15,  S.L.</t>
  </si>
  <si>
    <t>B76219310</t>
  </si>
  <si>
    <t>CU55/2022/CM</t>
  </si>
  <si>
    <t>Artístico: Sofía Esparza Jáuregui</t>
  </si>
  <si>
    <t>FIESTAS FUNDACIONALES</t>
  </si>
  <si>
    <t>SOFÍA ESPARZA JÁUREGUI</t>
  </si>
  <si>
    <t>72819383A</t>
  </si>
  <si>
    <t>CU56/2022/CM</t>
  </si>
  <si>
    <t>Artístico: Los Gofiones</t>
  </si>
  <si>
    <t xml:space="preserve">CANARY STAGE, S.L. </t>
  </si>
  <si>
    <t>B54374996</t>
  </si>
  <si>
    <t>CU57/2022/CM</t>
  </si>
  <si>
    <t>Artístico: Trio Magnolia y parejas de baile</t>
  </si>
  <si>
    <t>CU58/2022/CM</t>
  </si>
  <si>
    <t>Artístico: Ciclo La música está en el aire. Palacete Quegles.</t>
  </si>
  <si>
    <t>8,15,22,29 de Junio de 2022</t>
  </si>
  <si>
    <t>CU59/2022/CM</t>
  </si>
  <si>
    <t>Artístico: Rainbow Gospel Choir, (Musica en el Corazón de Vegueta)</t>
  </si>
  <si>
    <t>DOMINGO PEDRO MACÍAS BENÍTEZ</t>
  </si>
  <si>
    <t>43647585W</t>
  </si>
  <si>
    <t>CU62/2022/CM</t>
  </si>
  <si>
    <t>Servicios: Gestión y Organización de las Jornadas: La Ciudad y el impacto económico de la cultura</t>
  </si>
  <si>
    <t xml:space="preserve"> JORNADAS: LA CIUDAD Y EL IMPACTO ECONÓMICO DE LA CULTURA</t>
  </si>
  <si>
    <t>2,3 /06/2022</t>
  </si>
  <si>
    <t>ARDIEL RUIZ ZAYA</t>
  </si>
  <si>
    <t>45761472M</t>
  </si>
  <si>
    <t>CU63/2022/CM</t>
  </si>
  <si>
    <t>Artístico:Mitad y mitad (Espacio MILLER)</t>
  </si>
  <si>
    <t>ASOCIACIÓN CULTURAL LA REPÚBLICA</t>
  </si>
  <si>
    <t>G35489566</t>
  </si>
  <si>
    <t>CU65/2022/CM</t>
  </si>
  <si>
    <t>Artístico: Las que limpian (Espacio MILLER)</t>
  </si>
  <si>
    <t>SOCIEDAD COOPERATIVA A PANADARIA</t>
  </si>
  <si>
    <t>F27875285</t>
  </si>
  <si>
    <t>CU67/2022/CM</t>
  </si>
  <si>
    <t>Artístico: Gran Canaria Big Band</t>
  </si>
  <si>
    <t>CU68/2022/CM</t>
  </si>
  <si>
    <t>Artístico: Orquestina Popular "La Matiné"</t>
  </si>
  <si>
    <t>MIGUEL ÁNGEL ALFONSO NARANJO</t>
  </si>
  <si>
    <t>43756257E</t>
  </si>
  <si>
    <t>CU70/2022/CM</t>
  </si>
  <si>
    <t>Artístico: Non Trubada</t>
  </si>
  <si>
    <t>MUSICANDO</t>
  </si>
  <si>
    <t>FACTORÍA NEMESIS DOSPUNTOCERO, S.L.</t>
  </si>
  <si>
    <t>B76242460</t>
  </si>
  <si>
    <t>CU71/2022/CM</t>
  </si>
  <si>
    <t>Artístico: Banda "Los Piojillos"</t>
  </si>
  <si>
    <t>BETZABEL COLINA ARENCIBIA</t>
  </si>
  <si>
    <t>44714998P</t>
  </si>
  <si>
    <t>CU77/2022/CM</t>
  </si>
  <si>
    <t>Artístico: Red  Beard y Rainbow Gospel Choir</t>
  </si>
  <si>
    <t>JUÁN SALAN HERRERO</t>
  </si>
  <si>
    <t>13766394C</t>
  </si>
  <si>
    <t>CU79/2022/CM</t>
  </si>
  <si>
    <t>Artístico: Cabaret Underground</t>
  </si>
  <si>
    <t>ASOCIACIÓN SÍNDROME DE DOWN DE LAS PALMAS</t>
  </si>
  <si>
    <t>G35131515</t>
  </si>
  <si>
    <t>CU80/2022/CM</t>
  </si>
  <si>
    <t>Artístico: Veles e Vents</t>
  </si>
  <si>
    <t>22/06/20322</t>
  </si>
  <si>
    <t>XARXA TEATRE, S.L.</t>
  </si>
  <si>
    <t>B12365433</t>
  </si>
  <si>
    <t>CU81/2022/CM</t>
  </si>
  <si>
    <t>Artístico: El país de nunca jamás</t>
  </si>
  <si>
    <t>17 y 18 /06/2022</t>
  </si>
  <si>
    <t>CAMINO VIEJO PRODUCCIONES, S.L.</t>
  </si>
  <si>
    <t>B35803683</t>
  </si>
  <si>
    <t>CU89/2022/CM</t>
  </si>
  <si>
    <t>Artístico: Puerto Candelaria</t>
  </si>
  <si>
    <t>MUSICA EN EL PARQUE</t>
  </si>
  <si>
    <t>NESRA 15, S.L.</t>
  </si>
  <si>
    <t>CU90/2022/CM</t>
  </si>
  <si>
    <t>Artístico: Las Karamba</t>
  </si>
  <si>
    <t>CU91/2022/CM</t>
  </si>
  <si>
    <t>Artístico: PepeBenavente</t>
  </si>
  <si>
    <t>MULTITRACK, S.L.</t>
  </si>
  <si>
    <t>B38456141</t>
  </si>
  <si>
    <t>CU92/2022/CM</t>
  </si>
  <si>
    <t>Artístico: Los bailes de Antaño, Orquesta Star Music, Estrella Latina</t>
  </si>
  <si>
    <t>26/06/2022 y 10/07/2022</t>
  </si>
  <si>
    <t>CA18/2022/CM</t>
  </si>
  <si>
    <t>Artístico: Tatiana Dalalvz, Jake Williams, José de Rico</t>
  </si>
  <si>
    <t>CARNAVAL 2022/CARNAVAL DE VERANO</t>
  </si>
  <si>
    <t>INDICA PRODUCCIONES, S.L.</t>
  </si>
  <si>
    <t>B76042316</t>
  </si>
  <si>
    <t>CU93/2022/CM</t>
  </si>
  <si>
    <t>Servicios: Servicios Temporal de Bomberos. Fiestas de San Juan</t>
  </si>
  <si>
    <t>FALCK SCI, S.A.</t>
  </si>
  <si>
    <t>A46205431</t>
  </si>
  <si>
    <t>CA20/2022/CM</t>
  </si>
  <si>
    <t>Servicios: Servicios Temporal de Bomberos.  Entierro de la Sardina</t>
  </si>
  <si>
    <t>CARNAVAL 2022/CARNAVAL EN VERANO</t>
  </si>
  <si>
    <t>CU95/2022/CM</t>
  </si>
  <si>
    <t>Patrocinio: Concierto Rozalen</t>
  </si>
  <si>
    <t>GESTIÓN DE EVENTOS Y VIAJES</t>
  </si>
  <si>
    <t>B76367549</t>
  </si>
  <si>
    <t>CU96/2020/CM</t>
  </si>
  <si>
    <t>Patrocinio: Conciertos del Festival en Las Palmas de Gran Canaria</t>
  </si>
  <si>
    <t>XVII FESTIVAL DE MÚSICA RELIGIOSA DE CANARIAS</t>
  </si>
  <si>
    <t>4/03 al 3/04 de 2022</t>
  </si>
  <si>
    <t>ASOCIACIÓN CULTURAL SINFONIETTA DE CANARIAS</t>
  </si>
  <si>
    <t>G76720648</t>
  </si>
  <si>
    <t>CU99/2022/CM</t>
  </si>
  <si>
    <t>Producción de un disco Read Beard</t>
  </si>
  <si>
    <t>Durante la grabación</t>
  </si>
  <si>
    <t>JUAN SALÁN HERRERO</t>
  </si>
  <si>
    <t>CU104/2022/CM</t>
  </si>
  <si>
    <t xml:space="preserve">Patrocinio: Presentación revista The Showroom mag </t>
  </si>
  <si>
    <t>ROSTI FAMILY GROUP, S.L.</t>
  </si>
  <si>
    <t>B38657219</t>
  </si>
  <si>
    <t>CU232/2022/CM</t>
  </si>
  <si>
    <t xml:space="preserve"> Artístico: Mojito con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</si>
</sst>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C0A]"/>
    <numFmt numFmtId="165" formatCode="0.0%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1" applyFont="1" applyFill="1" applyAlignment="1"/>
    <xf numFmtId="1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</cellXfs>
  <cellStyles count="2">
    <cellStyle name="Normal" xfId="0" builtinId="0" customBuiltin="1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tabSelected="1" workbookViewId="0"/>
  </sheetViews>
  <sheetFormatPr baseColWidth="10" defaultRowHeight="15" x14ac:dyDescent="0.25"/>
  <cols>
    <col min="1" max="1" width="16.42578125" style="29" customWidth="1"/>
    <col min="2" max="2" width="31.5703125" bestFit="1" customWidth="1"/>
    <col min="3" max="3" width="26.7109375" customWidth="1"/>
    <col min="4" max="4" width="18.140625" style="29" customWidth="1"/>
    <col min="5" max="5" width="16.5703125" style="29" customWidth="1"/>
    <col min="6" max="6" width="28.85546875" customWidth="1"/>
    <col min="7" max="7" width="41.42578125" customWidth="1"/>
    <col min="8" max="8" width="19.7109375" style="29" customWidth="1"/>
    <col min="9" max="9" width="18.85546875" style="29" customWidth="1"/>
    <col min="10" max="10" width="17.28515625" customWidth="1"/>
    <col min="11" max="11" width="8.42578125" bestFit="1" customWidth="1"/>
    <col min="12" max="12" width="5.7109375" customWidth="1"/>
    <col min="13" max="13" width="10.7109375" bestFit="1" customWidth="1"/>
    <col min="14" max="14" width="4.7109375" bestFit="1" customWidth="1"/>
    <col min="15" max="15" width="19.7109375" customWidth="1"/>
    <col min="16" max="16" width="11.42578125" customWidth="1"/>
  </cols>
  <sheetData>
    <row r="1" spans="1:26" ht="25.15" customHeight="1" x14ac:dyDescent="0.25">
      <c r="A1" s="1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6" ht="25.15" customHeight="1" x14ac:dyDescent="0.25">
      <c r="A2" s="1"/>
      <c r="B2" s="1"/>
      <c r="C2" s="1"/>
      <c r="D2" s="2" t="s">
        <v>1</v>
      </c>
      <c r="E2" s="3" t="s">
        <v>2</v>
      </c>
      <c r="F2" s="1" t="s">
        <v>3</v>
      </c>
      <c r="G2" s="1"/>
      <c r="H2" s="4"/>
      <c r="I2" s="4"/>
      <c r="J2" s="5"/>
      <c r="K2" s="5"/>
      <c r="L2" s="5"/>
      <c r="M2" s="5"/>
      <c r="N2" s="5"/>
      <c r="O2" s="5" t="s">
        <v>4</v>
      </c>
    </row>
    <row r="3" spans="1:26" ht="25.15" customHeight="1" x14ac:dyDescent="0.25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7">
        <v>7.0000000000000007E-2</v>
      </c>
      <c r="M3" s="6" t="s">
        <v>16</v>
      </c>
      <c r="N3" s="8">
        <v>0.15</v>
      </c>
      <c r="O3" s="6" t="s">
        <v>17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63" customHeight="1" x14ac:dyDescent="0.25">
      <c r="A4" s="10" t="s">
        <v>18</v>
      </c>
      <c r="B4" s="11" t="s">
        <v>19</v>
      </c>
      <c r="C4" s="11"/>
      <c r="D4" s="12">
        <v>44664</v>
      </c>
      <c r="E4" s="12">
        <v>44664</v>
      </c>
      <c r="F4" s="13" t="s">
        <v>20</v>
      </c>
      <c r="G4" s="10" t="s">
        <v>21</v>
      </c>
      <c r="H4" s="10" t="s">
        <v>22</v>
      </c>
      <c r="I4" s="14" t="s">
        <v>23</v>
      </c>
      <c r="J4" s="15">
        <v>11949.3</v>
      </c>
      <c r="K4" s="31">
        <v>836.45</v>
      </c>
      <c r="L4" s="31"/>
      <c r="M4" s="31">
        <v>0</v>
      </c>
      <c r="N4" s="31"/>
      <c r="O4" s="15">
        <f t="shared" ref="O4:O35" si="0">J4+K4-M4</f>
        <v>12785.75</v>
      </c>
    </row>
    <row r="5" spans="1:26" ht="51" customHeight="1" x14ac:dyDescent="0.25">
      <c r="A5" s="10" t="s">
        <v>24</v>
      </c>
      <c r="B5" s="11" t="s">
        <v>25</v>
      </c>
      <c r="C5" s="11" t="s">
        <v>26</v>
      </c>
      <c r="D5" s="12">
        <v>44673</v>
      </c>
      <c r="E5" s="12">
        <v>44669</v>
      </c>
      <c r="F5" s="11" t="s">
        <v>20</v>
      </c>
      <c r="G5" s="10" t="s">
        <v>27</v>
      </c>
      <c r="H5" s="10" t="s">
        <v>28</v>
      </c>
      <c r="I5" s="14" t="s">
        <v>23</v>
      </c>
      <c r="J5" s="15">
        <v>4000</v>
      </c>
      <c r="K5" s="31">
        <v>0</v>
      </c>
      <c r="L5" s="31"/>
      <c r="M5" s="31">
        <f>J5*$N$3</f>
        <v>600</v>
      </c>
      <c r="N5" s="31"/>
      <c r="O5" s="15">
        <f t="shared" si="0"/>
        <v>3400</v>
      </c>
    </row>
    <row r="6" spans="1:26" ht="54" customHeight="1" x14ac:dyDescent="0.25">
      <c r="A6" s="10" t="s">
        <v>29</v>
      </c>
      <c r="B6" s="11" t="s">
        <v>30</v>
      </c>
      <c r="C6" s="11" t="s">
        <v>31</v>
      </c>
      <c r="D6" s="12">
        <v>44674</v>
      </c>
      <c r="E6" s="12">
        <v>44673</v>
      </c>
      <c r="F6" s="11" t="s">
        <v>20</v>
      </c>
      <c r="G6" s="10" t="s">
        <v>32</v>
      </c>
      <c r="H6" s="10" t="s">
        <v>33</v>
      </c>
      <c r="I6" s="14" t="s">
        <v>23</v>
      </c>
      <c r="J6" s="15">
        <v>9000</v>
      </c>
      <c r="K6" s="31">
        <f>J6*$L$3</f>
        <v>630.00000000000011</v>
      </c>
      <c r="L6" s="31"/>
      <c r="M6" s="31">
        <v>0</v>
      </c>
      <c r="N6" s="31"/>
      <c r="O6" s="15">
        <f t="shared" si="0"/>
        <v>9630</v>
      </c>
    </row>
    <row r="7" spans="1:26" ht="60.75" customHeight="1" x14ac:dyDescent="0.25">
      <c r="A7" s="10" t="s">
        <v>34</v>
      </c>
      <c r="B7" s="11" t="s">
        <v>35</v>
      </c>
      <c r="C7" s="11" t="s">
        <v>36</v>
      </c>
      <c r="D7" s="12">
        <v>44681</v>
      </c>
      <c r="E7" s="12">
        <v>44658</v>
      </c>
      <c r="F7" s="11" t="s">
        <v>20</v>
      </c>
      <c r="G7" s="10" t="s">
        <v>37</v>
      </c>
      <c r="H7" s="10" t="s">
        <v>38</v>
      </c>
      <c r="I7" s="11" t="s">
        <v>23</v>
      </c>
      <c r="J7" s="16">
        <v>13000</v>
      </c>
      <c r="K7" s="31">
        <v>910</v>
      </c>
      <c r="L7" s="31"/>
      <c r="M7" s="31">
        <v>0</v>
      </c>
      <c r="N7" s="31"/>
      <c r="O7" s="15">
        <f t="shared" si="0"/>
        <v>13910</v>
      </c>
    </row>
    <row r="8" spans="1:26" ht="42.75" customHeight="1" x14ac:dyDescent="0.25">
      <c r="A8" s="10" t="s">
        <v>39</v>
      </c>
      <c r="B8" s="11" t="s">
        <v>40</v>
      </c>
      <c r="C8" s="11" t="s">
        <v>41</v>
      </c>
      <c r="D8" s="17" t="s">
        <v>42</v>
      </c>
      <c r="E8" s="12">
        <v>44642</v>
      </c>
      <c r="F8" s="11" t="s">
        <v>20</v>
      </c>
      <c r="G8" s="10" t="s">
        <v>43</v>
      </c>
      <c r="H8" s="10" t="s">
        <v>44</v>
      </c>
      <c r="I8" s="11" t="s">
        <v>45</v>
      </c>
      <c r="J8" s="16">
        <v>5000</v>
      </c>
      <c r="K8" s="31">
        <v>0</v>
      </c>
      <c r="L8" s="31"/>
      <c r="M8" s="31">
        <v>0</v>
      </c>
      <c r="N8" s="31"/>
      <c r="O8" s="15">
        <f t="shared" si="0"/>
        <v>5000</v>
      </c>
    </row>
    <row r="9" spans="1:26" ht="48.75" customHeight="1" x14ac:dyDescent="0.25">
      <c r="A9" s="10" t="s">
        <v>46</v>
      </c>
      <c r="B9" s="11" t="s">
        <v>47</v>
      </c>
      <c r="C9" s="11" t="s">
        <v>48</v>
      </c>
      <c r="D9" s="12">
        <v>44682</v>
      </c>
      <c r="E9" s="12">
        <v>44680</v>
      </c>
      <c r="F9" s="11" t="s">
        <v>20</v>
      </c>
      <c r="G9" s="10" t="s">
        <v>37</v>
      </c>
      <c r="H9" s="10" t="s">
        <v>38</v>
      </c>
      <c r="I9" s="11" t="s">
        <v>23</v>
      </c>
      <c r="J9" s="15">
        <v>2000</v>
      </c>
      <c r="K9" s="31">
        <f>J9*$L$3</f>
        <v>140</v>
      </c>
      <c r="L9" s="31"/>
      <c r="M9" s="31">
        <v>0</v>
      </c>
      <c r="N9" s="31"/>
      <c r="O9" s="15">
        <f t="shared" si="0"/>
        <v>2140</v>
      </c>
    </row>
    <row r="10" spans="1:26" ht="53.25" customHeight="1" x14ac:dyDescent="0.25">
      <c r="A10" s="10" t="s">
        <v>49</v>
      </c>
      <c r="B10" s="11" t="s">
        <v>50</v>
      </c>
      <c r="C10" s="11"/>
      <c r="D10" s="12" t="s">
        <v>51</v>
      </c>
      <c r="E10" s="12">
        <v>44678</v>
      </c>
      <c r="F10" s="11" t="s">
        <v>20</v>
      </c>
      <c r="G10" s="10" t="s">
        <v>52</v>
      </c>
      <c r="H10" s="10" t="s">
        <v>53</v>
      </c>
      <c r="I10" s="11" t="s">
        <v>23</v>
      </c>
      <c r="J10" s="15">
        <v>14171</v>
      </c>
      <c r="K10" s="31">
        <v>0</v>
      </c>
      <c r="L10" s="31"/>
      <c r="M10" s="31">
        <v>0</v>
      </c>
      <c r="N10" s="31"/>
      <c r="O10" s="15">
        <f t="shared" si="0"/>
        <v>14171</v>
      </c>
    </row>
    <row r="11" spans="1:26" ht="61.5" customHeight="1" x14ac:dyDescent="0.25">
      <c r="A11" s="10" t="s">
        <v>54</v>
      </c>
      <c r="B11" s="11" t="s">
        <v>55</v>
      </c>
      <c r="C11" s="11" t="s">
        <v>56</v>
      </c>
      <c r="D11" s="12">
        <v>44680</v>
      </c>
      <c r="E11" s="12">
        <v>44678</v>
      </c>
      <c r="F11" s="11" t="s">
        <v>20</v>
      </c>
      <c r="G11" s="10" t="s">
        <v>57</v>
      </c>
      <c r="H11" s="10" t="s">
        <v>58</v>
      </c>
      <c r="I11" s="11" t="s">
        <v>23</v>
      </c>
      <c r="J11" s="15">
        <v>3950</v>
      </c>
      <c r="K11" s="31">
        <f>J11*$L$3</f>
        <v>276.5</v>
      </c>
      <c r="L11" s="31"/>
      <c r="M11" s="31">
        <v>0</v>
      </c>
      <c r="N11" s="31"/>
      <c r="O11" s="15">
        <f t="shared" si="0"/>
        <v>4226.5</v>
      </c>
    </row>
    <row r="12" spans="1:26" s="18" customFormat="1" ht="43.5" customHeight="1" x14ac:dyDescent="0.25">
      <c r="A12" s="10" t="s">
        <v>59</v>
      </c>
      <c r="B12" s="11" t="s">
        <v>60</v>
      </c>
      <c r="C12" s="11"/>
      <c r="D12" s="12">
        <v>44688</v>
      </c>
      <c r="E12" s="12">
        <v>44685</v>
      </c>
      <c r="F12" s="11" t="s">
        <v>20</v>
      </c>
      <c r="G12" s="10" t="s">
        <v>61</v>
      </c>
      <c r="H12" s="14" t="s">
        <v>62</v>
      </c>
      <c r="I12" s="14" t="s">
        <v>23</v>
      </c>
      <c r="J12" s="16">
        <v>4672.8999999999996</v>
      </c>
      <c r="K12" s="31">
        <f>J12*$L$3</f>
        <v>327.10300000000001</v>
      </c>
      <c r="L12" s="31"/>
      <c r="M12" s="31">
        <v>700</v>
      </c>
      <c r="N12" s="31"/>
      <c r="O12" s="15">
        <f t="shared" si="0"/>
        <v>4300.0029999999997</v>
      </c>
    </row>
    <row r="13" spans="1:26" ht="51" customHeight="1" x14ac:dyDescent="0.25">
      <c r="A13" s="10" t="s">
        <v>63</v>
      </c>
      <c r="B13" s="11" t="s">
        <v>64</v>
      </c>
      <c r="C13" s="11" t="s">
        <v>65</v>
      </c>
      <c r="D13" s="19" t="s">
        <v>66</v>
      </c>
      <c r="E13" s="20">
        <v>44684</v>
      </c>
      <c r="F13" s="13" t="s">
        <v>20</v>
      </c>
      <c r="G13" s="10" t="s">
        <v>67</v>
      </c>
      <c r="H13" s="10" t="s">
        <v>68</v>
      </c>
      <c r="I13" s="14" t="s">
        <v>23</v>
      </c>
      <c r="J13" s="16">
        <v>5000</v>
      </c>
      <c r="K13" s="31">
        <f>J13*$L$3</f>
        <v>350.00000000000006</v>
      </c>
      <c r="L13" s="31"/>
      <c r="M13" s="31">
        <v>0</v>
      </c>
      <c r="N13" s="31"/>
      <c r="O13" s="15">
        <f t="shared" si="0"/>
        <v>5350</v>
      </c>
    </row>
    <row r="14" spans="1:26" ht="51" customHeight="1" x14ac:dyDescent="0.25">
      <c r="A14" s="10" t="s">
        <v>69</v>
      </c>
      <c r="B14" s="21" t="s">
        <v>70</v>
      </c>
      <c r="C14" s="21" t="s">
        <v>71</v>
      </c>
      <c r="D14" s="12">
        <v>44686</v>
      </c>
      <c r="E14" s="12">
        <v>44685</v>
      </c>
      <c r="F14" s="13" t="s">
        <v>20</v>
      </c>
      <c r="G14" s="10" t="s">
        <v>72</v>
      </c>
      <c r="H14" s="10" t="s">
        <v>73</v>
      </c>
      <c r="I14" s="14" t="s">
        <v>23</v>
      </c>
      <c r="J14" s="16">
        <v>2900</v>
      </c>
      <c r="K14" s="31">
        <v>0</v>
      </c>
      <c r="L14" s="31"/>
      <c r="M14" s="31">
        <v>435</v>
      </c>
      <c r="N14" s="31"/>
      <c r="O14" s="15">
        <f t="shared" si="0"/>
        <v>2465</v>
      </c>
      <c r="P14" s="22"/>
      <c r="Q14" s="22"/>
    </row>
    <row r="15" spans="1:26" ht="46.5" customHeight="1" x14ac:dyDescent="0.25">
      <c r="A15" s="14" t="s">
        <v>74</v>
      </c>
      <c r="B15" s="11" t="s">
        <v>75</v>
      </c>
      <c r="C15" s="11" t="s">
        <v>76</v>
      </c>
      <c r="D15" s="12" t="s">
        <v>77</v>
      </c>
      <c r="E15" s="12">
        <v>44687</v>
      </c>
      <c r="F15" s="13" t="s">
        <v>20</v>
      </c>
      <c r="G15" s="14" t="s">
        <v>78</v>
      </c>
      <c r="H15" s="14" t="s">
        <v>79</v>
      </c>
      <c r="I15" s="14" t="s">
        <v>23</v>
      </c>
      <c r="J15" s="16">
        <v>7320</v>
      </c>
      <c r="K15" s="31">
        <v>0</v>
      </c>
      <c r="L15" s="31"/>
      <c r="M15" s="31">
        <v>0</v>
      </c>
      <c r="N15" s="31"/>
      <c r="O15" s="15">
        <f t="shared" si="0"/>
        <v>7320</v>
      </c>
    </row>
    <row r="16" spans="1:26" ht="59.25" customHeight="1" x14ac:dyDescent="0.25">
      <c r="A16" s="10" t="s">
        <v>80</v>
      </c>
      <c r="B16" s="11" t="s">
        <v>81</v>
      </c>
      <c r="C16" s="11" t="s">
        <v>31</v>
      </c>
      <c r="D16" s="12">
        <v>44695</v>
      </c>
      <c r="E16" s="12">
        <v>44690</v>
      </c>
      <c r="F16" s="13" t="s">
        <v>20</v>
      </c>
      <c r="G16" s="10" t="s">
        <v>82</v>
      </c>
      <c r="H16" s="10" t="s">
        <v>83</v>
      </c>
      <c r="I16" s="10" t="s">
        <v>23</v>
      </c>
      <c r="J16" s="15">
        <v>9000</v>
      </c>
      <c r="K16" s="31">
        <f>J16*$L$3</f>
        <v>630.00000000000011</v>
      </c>
      <c r="L16" s="31"/>
      <c r="M16" s="31">
        <v>0</v>
      </c>
      <c r="N16" s="31"/>
      <c r="O16" s="15">
        <f t="shared" si="0"/>
        <v>9630</v>
      </c>
    </row>
    <row r="17" spans="1:15" ht="43.5" customHeight="1" x14ac:dyDescent="0.25">
      <c r="A17" s="10" t="s">
        <v>84</v>
      </c>
      <c r="B17" s="11" t="s">
        <v>85</v>
      </c>
      <c r="C17" s="11" t="s">
        <v>48</v>
      </c>
      <c r="D17" s="12">
        <v>44696</v>
      </c>
      <c r="E17" s="23">
        <v>44690</v>
      </c>
      <c r="F17" s="11" t="s">
        <v>20</v>
      </c>
      <c r="G17" s="10" t="s">
        <v>67</v>
      </c>
      <c r="H17" s="10" t="s">
        <v>68</v>
      </c>
      <c r="I17" s="10" t="s">
        <v>23</v>
      </c>
      <c r="J17" s="15">
        <v>3500</v>
      </c>
      <c r="K17" s="31">
        <v>245</v>
      </c>
      <c r="L17" s="31"/>
      <c r="M17" s="31">
        <v>0</v>
      </c>
      <c r="N17" s="31"/>
      <c r="O17" s="15">
        <f t="shared" si="0"/>
        <v>3745</v>
      </c>
    </row>
    <row r="18" spans="1:15" ht="51" customHeight="1" x14ac:dyDescent="0.25">
      <c r="A18" s="10" t="s">
        <v>86</v>
      </c>
      <c r="B18" s="11" t="s">
        <v>87</v>
      </c>
      <c r="C18" s="11" t="s">
        <v>88</v>
      </c>
      <c r="D18" s="12" t="s">
        <v>89</v>
      </c>
      <c r="E18" s="12">
        <v>44693</v>
      </c>
      <c r="F18" s="11" t="s">
        <v>20</v>
      </c>
      <c r="G18" s="24" t="s">
        <v>90</v>
      </c>
      <c r="H18" s="10" t="s">
        <v>91</v>
      </c>
      <c r="I18" s="10" t="s">
        <v>23</v>
      </c>
      <c r="J18" s="15">
        <v>14082.61</v>
      </c>
      <c r="K18" s="31">
        <f>J18*$L$3</f>
        <v>985.78270000000009</v>
      </c>
      <c r="L18" s="31"/>
      <c r="M18" s="31">
        <f>J18*$N$3</f>
        <v>2112.3915000000002</v>
      </c>
      <c r="N18" s="31"/>
      <c r="O18" s="15">
        <f t="shared" si="0"/>
        <v>12956.001200000001</v>
      </c>
    </row>
    <row r="19" spans="1:15" ht="42.75" customHeight="1" x14ac:dyDescent="0.25">
      <c r="A19" s="10" t="s">
        <v>92</v>
      </c>
      <c r="B19" s="11" t="s">
        <v>93</v>
      </c>
      <c r="C19" s="11" t="s">
        <v>88</v>
      </c>
      <c r="D19" s="12" t="s">
        <v>89</v>
      </c>
      <c r="E19" s="12">
        <v>44693</v>
      </c>
      <c r="F19" s="11" t="s">
        <v>20</v>
      </c>
      <c r="G19" s="10" t="s">
        <v>94</v>
      </c>
      <c r="H19" s="10" t="s">
        <v>95</v>
      </c>
      <c r="I19" s="10" t="s">
        <v>23</v>
      </c>
      <c r="J19" s="15">
        <v>9221.5</v>
      </c>
      <c r="K19" s="31">
        <v>0</v>
      </c>
      <c r="L19" s="31"/>
      <c r="M19" s="31">
        <v>0</v>
      </c>
      <c r="N19" s="31"/>
      <c r="O19" s="15">
        <f t="shared" si="0"/>
        <v>9221.5</v>
      </c>
    </row>
    <row r="20" spans="1:15" ht="49.5" customHeight="1" x14ac:dyDescent="0.25">
      <c r="A20" s="10" t="s">
        <v>96</v>
      </c>
      <c r="B20" s="11" t="s">
        <v>97</v>
      </c>
      <c r="C20" s="11" t="s">
        <v>88</v>
      </c>
      <c r="D20" s="12" t="s">
        <v>89</v>
      </c>
      <c r="E20" s="12">
        <v>44693</v>
      </c>
      <c r="F20" s="11" t="s">
        <v>20</v>
      </c>
      <c r="G20" s="10" t="s">
        <v>32</v>
      </c>
      <c r="H20" s="10" t="s">
        <v>33</v>
      </c>
      <c r="I20" s="10" t="s">
        <v>23</v>
      </c>
      <c r="J20" s="16">
        <v>7300</v>
      </c>
      <c r="K20" s="31">
        <f>J20*$L$3</f>
        <v>511.00000000000006</v>
      </c>
      <c r="L20" s="31"/>
      <c r="M20" s="31">
        <v>0</v>
      </c>
      <c r="N20" s="31"/>
      <c r="O20" s="15">
        <f t="shared" si="0"/>
        <v>7811</v>
      </c>
    </row>
    <row r="21" spans="1:15" ht="44.25" customHeight="1" x14ac:dyDescent="0.25">
      <c r="A21" s="10" t="s">
        <v>98</v>
      </c>
      <c r="B21" s="11" t="s">
        <v>99</v>
      </c>
      <c r="C21" s="21" t="s">
        <v>100</v>
      </c>
      <c r="D21" s="12">
        <v>44700</v>
      </c>
      <c r="E21" s="12">
        <v>44699</v>
      </c>
      <c r="F21" s="11" t="s">
        <v>20</v>
      </c>
      <c r="G21" s="14" t="s">
        <v>101</v>
      </c>
      <c r="H21" s="14" t="s">
        <v>102</v>
      </c>
      <c r="I21" s="14" t="s">
        <v>23</v>
      </c>
      <c r="J21" s="16">
        <v>3300</v>
      </c>
      <c r="K21" s="31">
        <f>J21*$L$3</f>
        <v>231.00000000000003</v>
      </c>
      <c r="L21" s="31"/>
      <c r="M21" s="31">
        <v>0</v>
      </c>
      <c r="N21" s="31"/>
      <c r="O21" s="15">
        <f t="shared" si="0"/>
        <v>3531</v>
      </c>
    </row>
    <row r="22" spans="1:15" ht="60.75" customHeight="1" x14ac:dyDescent="0.25">
      <c r="A22" s="10" t="s">
        <v>103</v>
      </c>
      <c r="B22" s="13" t="s">
        <v>104</v>
      </c>
      <c r="C22" s="11" t="s">
        <v>31</v>
      </c>
      <c r="D22" s="20">
        <v>44702</v>
      </c>
      <c r="E22" s="20">
        <v>44701</v>
      </c>
      <c r="F22" s="11" t="s">
        <v>20</v>
      </c>
      <c r="G22" s="14" t="s">
        <v>105</v>
      </c>
      <c r="H22" s="14" t="s">
        <v>106</v>
      </c>
      <c r="I22" s="14" t="s">
        <v>23</v>
      </c>
      <c r="J22" s="16">
        <v>4800</v>
      </c>
      <c r="K22" s="31">
        <v>0</v>
      </c>
      <c r="L22" s="31"/>
      <c r="M22" s="31">
        <v>0</v>
      </c>
      <c r="N22" s="31"/>
      <c r="O22" s="15">
        <f t="shared" si="0"/>
        <v>4800</v>
      </c>
    </row>
    <row r="23" spans="1:15" s="18" customFormat="1" ht="50.25" customHeight="1" x14ac:dyDescent="0.25">
      <c r="A23" s="14" t="s">
        <v>107</v>
      </c>
      <c r="B23" s="13" t="s">
        <v>108</v>
      </c>
      <c r="C23" s="13" t="s">
        <v>109</v>
      </c>
      <c r="D23" s="19" t="s">
        <v>110</v>
      </c>
      <c r="E23" s="20">
        <v>44699</v>
      </c>
      <c r="F23" s="11" t="s">
        <v>20</v>
      </c>
      <c r="G23" s="14" t="s">
        <v>111</v>
      </c>
      <c r="H23" s="14" t="s">
        <v>112</v>
      </c>
      <c r="I23" s="14" t="s">
        <v>23</v>
      </c>
      <c r="J23" s="16">
        <v>8000</v>
      </c>
      <c r="K23" s="31">
        <v>0</v>
      </c>
      <c r="L23" s="31"/>
      <c r="M23" s="31">
        <v>0</v>
      </c>
      <c r="N23" s="31"/>
      <c r="O23" s="15">
        <f t="shared" si="0"/>
        <v>8000</v>
      </c>
    </row>
    <row r="24" spans="1:15" ht="46.5" customHeight="1" x14ac:dyDescent="0.25">
      <c r="A24" s="10" t="s">
        <v>113</v>
      </c>
      <c r="B24" s="11" t="s">
        <v>114</v>
      </c>
      <c r="C24" s="11" t="s">
        <v>115</v>
      </c>
      <c r="D24" s="12">
        <v>44699</v>
      </c>
      <c r="E24" s="12">
        <v>44698</v>
      </c>
      <c r="F24" s="11" t="s">
        <v>20</v>
      </c>
      <c r="G24" s="10" t="s">
        <v>116</v>
      </c>
      <c r="H24" s="10" t="s">
        <v>117</v>
      </c>
      <c r="I24" s="10" t="s">
        <v>23</v>
      </c>
      <c r="J24" s="15">
        <v>2940</v>
      </c>
      <c r="K24" s="31">
        <f>J24*$L$3</f>
        <v>205.8</v>
      </c>
      <c r="L24" s="31"/>
      <c r="M24" s="31">
        <v>0</v>
      </c>
      <c r="N24" s="31"/>
      <c r="O24" s="15">
        <f t="shared" si="0"/>
        <v>3145.8</v>
      </c>
    </row>
    <row r="25" spans="1:15" ht="51" customHeight="1" x14ac:dyDescent="0.25">
      <c r="A25" s="10" t="s">
        <v>118</v>
      </c>
      <c r="B25" s="11" t="s">
        <v>119</v>
      </c>
      <c r="C25" s="21" t="s">
        <v>120</v>
      </c>
      <c r="D25" s="12">
        <v>44707</v>
      </c>
      <c r="E25" s="12">
        <v>44699</v>
      </c>
      <c r="F25" s="11" t="s">
        <v>20</v>
      </c>
      <c r="G25" s="10" t="s">
        <v>121</v>
      </c>
      <c r="H25" s="10" t="s">
        <v>122</v>
      </c>
      <c r="I25" s="10" t="s">
        <v>23</v>
      </c>
      <c r="J25" s="15">
        <v>4900</v>
      </c>
      <c r="K25" s="31">
        <v>0</v>
      </c>
      <c r="L25" s="31"/>
      <c r="M25" s="31">
        <v>0</v>
      </c>
      <c r="N25" s="31"/>
      <c r="O25" s="15">
        <f t="shared" si="0"/>
        <v>4900</v>
      </c>
    </row>
    <row r="26" spans="1:15" ht="36" customHeight="1" x14ac:dyDescent="0.25">
      <c r="A26" s="10" t="s">
        <v>123</v>
      </c>
      <c r="B26" s="11" t="s">
        <v>124</v>
      </c>
      <c r="C26" s="11" t="s">
        <v>125</v>
      </c>
      <c r="D26" s="12">
        <v>44710</v>
      </c>
      <c r="E26" s="12">
        <v>44704</v>
      </c>
      <c r="F26" s="11" t="s">
        <v>20</v>
      </c>
      <c r="G26" s="13" t="s">
        <v>126</v>
      </c>
      <c r="H26" s="10" t="s">
        <v>127</v>
      </c>
      <c r="I26" s="10" t="s">
        <v>23</v>
      </c>
      <c r="J26" s="15">
        <v>12000</v>
      </c>
      <c r="K26" s="31">
        <f>J26*$L$3</f>
        <v>840.00000000000011</v>
      </c>
      <c r="L26" s="31"/>
      <c r="M26" s="31">
        <v>0</v>
      </c>
      <c r="N26" s="31"/>
      <c r="O26" s="15">
        <f t="shared" si="0"/>
        <v>12840</v>
      </c>
    </row>
    <row r="27" spans="1:15" ht="39" customHeight="1" x14ac:dyDescent="0.25">
      <c r="A27" s="10" t="s">
        <v>128</v>
      </c>
      <c r="B27" s="13" t="s">
        <v>129</v>
      </c>
      <c r="C27" s="11" t="s">
        <v>130</v>
      </c>
      <c r="D27" s="12">
        <v>44715</v>
      </c>
      <c r="E27" s="12">
        <v>44700</v>
      </c>
      <c r="F27" s="13" t="s">
        <v>20</v>
      </c>
      <c r="G27" s="25" t="s">
        <v>131</v>
      </c>
      <c r="H27" s="14" t="s">
        <v>132</v>
      </c>
      <c r="I27" s="14" t="s">
        <v>23</v>
      </c>
      <c r="J27" s="16">
        <v>8000</v>
      </c>
      <c r="K27" s="31">
        <v>0</v>
      </c>
      <c r="L27" s="31"/>
      <c r="M27" s="31">
        <v>1200</v>
      </c>
      <c r="N27" s="31"/>
      <c r="O27" s="15">
        <f t="shared" si="0"/>
        <v>6800</v>
      </c>
    </row>
    <row r="28" spans="1:15" ht="56.25" customHeight="1" x14ac:dyDescent="0.25">
      <c r="A28" s="10" t="s">
        <v>133</v>
      </c>
      <c r="B28" s="11" t="s">
        <v>134</v>
      </c>
      <c r="C28" s="11" t="s">
        <v>31</v>
      </c>
      <c r="D28" s="12">
        <v>44709</v>
      </c>
      <c r="E28" s="12">
        <v>44706</v>
      </c>
      <c r="F28" s="13" t="s">
        <v>20</v>
      </c>
      <c r="G28" s="26" t="s">
        <v>135</v>
      </c>
      <c r="H28" s="26" t="s">
        <v>136</v>
      </c>
      <c r="I28" s="14" t="s">
        <v>23</v>
      </c>
      <c r="J28" s="15">
        <v>6650</v>
      </c>
      <c r="K28" s="31">
        <f>J28*$L$3</f>
        <v>465.50000000000006</v>
      </c>
      <c r="L28" s="31"/>
      <c r="M28" s="31">
        <v>0</v>
      </c>
      <c r="N28" s="31"/>
      <c r="O28" s="15">
        <f t="shared" si="0"/>
        <v>7115.5</v>
      </c>
    </row>
    <row r="29" spans="1:15" ht="41.25" customHeight="1" x14ac:dyDescent="0.25">
      <c r="A29" s="10" t="s">
        <v>137</v>
      </c>
      <c r="B29" s="11" t="s">
        <v>138</v>
      </c>
      <c r="C29" s="11" t="s">
        <v>48</v>
      </c>
      <c r="D29" s="12">
        <v>44710</v>
      </c>
      <c r="E29" s="12">
        <v>44706</v>
      </c>
      <c r="F29" s="13" t="s">
        <v>20</v>
      </c>
      <c r="G29" s="10" t="s">
        <v>67</v>
      </c>
      <c r="H29" s="10" t="s">
        <v>68</v>
      </c>
      <c r="I29" s="14" t="s">
        <v>23</v>
      </c>
      <c r="J29" s="15">
        <v>1950</v>
      </c>
      <c r="K29" s="31">
        <f>J29*$L$3</f>
        <v>136.5</v>
      </c>
      <c r="L29" s="31"/>
      <c r="M29" s="31">
        <v>0</v>
      </c>
      <c r="N29" s="31"/>
      <c r="O29" s="15">
        <f t="shared" si="0"/>
        <v>2086.5</v>
      </c>
    </row>
    <row r="30" spans="1:15" ht="48" customHeight="1" x14ac:dyDescent="0.25">
      <c r="A30" s="10" t="s">
        <v>139</v>
      </c>
      <c r="B30" s="11" t="s">
        <v>140</v>
      </c>
      <c r="C30" s="11" t="s">
        <v>65</v>
      </c>
      <c r="D30" s="19" t="s">
        <v>141</v>
      </c>
      <c r="E30" s="20">
        <v>44706</v>
      </c>
      <c r="F30" s="13" t="s">
        <v>20</v>
      </c>
      <c r="G30" s="10" t="s">
        <v>67</v>
      </c>
      <c r="H30" s="10" t="s">
        <v>68</v>
      </c>
      <c r="I30" s="14" t="s">
        <v>23</v>
      </c>
      <c r="J30" s="16">
        <v>8698</v>
      </c>
      <c r="K30" s="31">
        <f>J30*$L$3</f>
        <v>608.86</v>
      </c>
      <c r="L30" s="31"/>
      <c r="M30" s="31">
        <v>0</v>
      </c>
      <c r="N30" s="31"/>
      <c r="O30" s="15">
        <f t="shared" si="0"/>
        <v>9306.86</v>
      </c>
    </row>
    <row r="31" spans="1:15" ht="51" customHeight="1" x14ac:dyDescent="0.25">
      <c r="A31" s="10" t="s">
        <v>142</v>
      </c>
      <c r="B31" s="11" t="s">
        <v>143</v>
      </c>
      <c r="C31" s="11" t="s">
        <v>130</v>
      </c>
      <c r="D31" s="12">
        <v>44716</v>
      </c>
      <c r="E31" s="20">
        <v>44706</v>
      </c>
      <c r="F31" s="13" t="s">
        <v>20</v>
      </c>
      <c r="G31" s="10" t="s">
        <v>144</v>
      </c>
      <c r="H31" s="10" t="s">
        <v>145</v>
      </c>
      <c r="I31" s="14" t="s">
        <v>23</v>
      </c>
      <c r="J31" s="15">
        <v>2500</v>
      </c>
      <c r="K31" s="31">
        <f>J31*$L$3</f>
        <v>175.00000000000003</v>
      </c>
      <c r="L31" s="31"/>
      <c r="M31" s="31">
        <v>0</v>
      </c>
      <c r="N31" s="31"/>
      <c r="O31" s="15">
        <f t="shared" si="0"/>
        <v>2675</v>
      </c>
    </row>
    <row r="32" spans="1:15" ht="79.5" customHeight="1" x14ac:dyDescent="0.25">
      <c r="A32" s="10" t="s">
        <v>146</v>
      </c>
      <c r="B32" s="11" t="s">
        <v>147</v>
      </c>
      <c r="C32" s="11" t="s">
        <v>148</v>
      </c>
      <c r="D32" s="12" t="s">
        <v>149</v>
      </c>
      <c r="E32" s="12">
        <v>44713</v>
      </c>
      <c r="F32" s="11" t="s">
        <v>20</v>
      </c>
      <c r="G32" s="11" t="s">
        <v>150</v>
      </c>
      <c r="H32" s="10" t="s">
        <v>151</v>
      </c>
      <c r="I32" s="11" t="s">
        <v>23</v>
      </c>
      <c r="J32" s="15">
        <v>14018.64</v>
      </c>
      <c r="K32" s="31">
        <f>J32*$L$3</f>
        <v>981.3048</v>
      </c>
      <c r="L32" s="31"/>
      <c r="M32" s="31">
        <v>0</v>
      </c>
      <c r="N32" s="31"/>
      <c r="O32" s="15">
        <f t="shared" si="0"/>
        <v>14999.944799999999</v>
      </c>
    </row>
    <row r="33" spans="1:15" ht="43.5" customHeight="1" x14ac:dyDescent="0.25">
      <c r="A33" s="14" t="s">
        <v>152</v>
      </c>
      <c r="B33" s="11" t="s">
        <v>153</v>
      </c>
      <c r="C33" s="11" t="s">
        <v>130</v>
      </c>
      <c r="D33" s="12">
        <v>44716</v>
      </c>
      <c r="E33" s="12">
        <v>44713</v>
      </c>
      <c r="F33" s="11" t="s">
        <v>20</v>
      </c>
      <c r="G33" s="10" t="s">
        <v>154</v>
      </c>
      <c r="H33" s="10" t="s">
        <v>155</v>
      </c>
      <c r="I33" s="11" t="s">
        <v>23</v>
      </c>
      <c r="J33" s="15">
        <v>4950</v>
      </c>
      <c r="K33" s="31">
        <v>0</v>
      </c>
      <c r="L33" s="31"/>
      <c r="M33" s="31">
        <v>0</v>
      </c>
      <c r="N33" s="31"/>
      <c r="O33" s="15">
        <f t="shared" si="0"/>
        <v>4950</v>
      </c>
    </row>
    <row r="34" spans="1:15" ht="34.5" customHeight="1" x14ac:dyDescent="0.25">
      <c r="A34" s="14" t="s">
        <v>156</v>
      </c>
      <c r="B34" s="11" t="s">
        <v>157</v>
      </c>
      <c r="C34" s="11" t="s">
        <v>130</v>
      </c>
      <c r="D34" s="12">
        <v>44722</v>
      </c>
      <c r="E34" s="12">
        <v>44715</v>
      </c>
      <c r="F34" s="11" t="s">
        <v>20</v>
      </c>
      <c r="G34" s="10" t="s">
        <v>158</v>
      </c>
      <c r="H34" s="10" t="s">
        <v>159</v>
      </c>
      <c r="I34" s="11" t="s">
        <v>23</v>
      </c>
      <c r="J34" s="15">
        <v>4400</v>
      </c>
      <c r="K34" s="31">
        <v>0</v>
      </c>
      <c r="L34" s="31"/>
      <c r="M34" s="31">
        <v>0</v>
      </c>
      <c r="N34" s="31"/>
      <c r="O34" s="15">
        <f t="shared" si="0"/>
        <v>4400</v>
      </c>
    </row>
    <row r="35" spans="1:15" ht="34.5" customHeight="1" x14ac:dyDescent="0.25">
      <c r="A35" s="14" t="s">
        <v>160</v>
      </c>
      <c r="B35" s="27" t="s">
        <v>161</v>
      </c>
      <c r="C35" s="11" t="s">
        <v>130</v>
      </c>
      <c r="D35" s="12">
        <v>44723</v>
      </c>
      <c r="E35" s="12">
        <v>44715</v>
      </c>
      <c r="F35" s="11" t="s">
        <v>20</v>
      </c>
      <c r="G35" s="10" t="s">
        <v>37</v>
      </c>
      <c r="H35" s="10" t="s">
        <v>38</v>
      </c>
      <c r="I35" s="10" t="s">
        <v>23</v>
      </c>
      <c r="J35" s="15">
        <v>11028.04</v>
      </c>
      <c r="K35" s="31">
        <f>J35*$L$3</f>
        <v>771.96280000000013</v>
      </c>
      <c r="L35" s="31"/>
      <c r="M35" s="31">
        <v>0</v>
      </c>
      <c r="N35" s="31"/>
      <c r="O35" s="15">
        <f t="shared" si="0"/>
        <v>11800.0028</v>
      </c>
    </row>
    <row r="36" spans="1:15" ht="43.5" customHeight="1" x14ac:dyDescent="0.25">
      <c r="A36" s="14" t="s">
        <v>162</v>
      </c>
      <c r="B36" s="11" t="s">
        <v>163</v>
      </c>
      <c r="C36" s="11" t="s">
        <v>48</v>
      </c>
      <c r="D36" s="12">
        <v>44724</v>
      </c>
      <c r="E36" s="12">
        <v>44715</v>
      </c>
      <c r="F36" s="11" t="s">
        <v>20</v>
      </c>
      <c r="G36" s="10" t="s">
        <v>164</v>
      </c>
      <c r="H36" s="10" t="s">
        <v>165</v>
      </c>
      <c r="I36" s="10" t="s">
        <v>23</v>
      </c>
      <c r="J36" s="15">
        <v>3750</v>
      </c>
      <c r="K36" s="31">
        <f>J36*$L$3</f>
        <v>262.5</v>
      </c>
      <c r="L36" s="31"/>
      <c r="M36" s="31">
        <f>J36*$N$3</f>
        <v>562.5</v>
      </c>
      <c r="N36" s="31"/>
      <c r="O36" s="15">
        <f t="shared" ref="O36:O54" si="1">J36+K36-M36</f>
        <v>3450</v>
      </c>
    </row>
    <row r="37" spans="1:15" ht="36.75" customHeight="1" x14ac:dyDescent="0.25">
      <c r="A37" s="10" t="s">
        <v>166</v>
      </c>
      <c r="B37" s="11" t="s">
        <v>167</v>
      </c>
      <c r="C37" s="11" t="s">
        <v>168</v>
      </c>
      <c r="D37" s="12">
        <v>44723</v>
      </c>
      <c r="E37" s="20">
        <v>44715</v>
      </c>
      <c r="F37" s="11" t="s">
        <v>20</v>
      </c>
      <c r="G37" s="10" t="s">
        <v>169</v>
      </c>
      <c r="H37" s="10" t="s">
        <v>170</v>
      </c>
      <c r="I37" s="10" t="s">
        <v>23</v>
      </c>
      <c r="J37" s="15">
        <v>2500</v>
      </c>
      <c r="K37" s="31">
        <f>J37*$L$3</f>
        <v>175.00000000000003</v>
      </c>
      <c r="L37" s="31"/>
      <c r="M37" s="31">
        <v>0</v>
      </c>
      <c r="N37" s="31"/>
      <c r="O37" s="15">
        <f t="shared" si="1"/>
        <v>2675</v>
      </c>
    </row>
    <row r="38" spans="1:15" ht="44.25" customHeight="1" x14ac:dyDescent="0.25">
      <c r="A38" s="10" t="s">
        <v>171</v>
      </c>
      <c r="B38" s="11" t="s">
        <v>172</v>
      </c>
      <c r="C38" s="11" t="s">
        <v>130</v>
      </c>
      <c r="D38" s="12">
        <v>44724</v>
      </c>
      <c r="E38" s="20">
        <v>44721</v>
      </c>
      <c r="F38" s="11" t="s">
        <v>20</v>
      </c>
      <c r="G38" s="10" t="s">
        <v>173</v>
      </c>
      <c r="H38" s="10" t="s">
        <v>174</v>
      </c>
      <c r="I38" s="10" t="s">
        <v>23</v>
      </c>
      <c r="J38" s="16">
        <v>3200</v>
      </c>
      <c r="K38" s="31">
        <f>J38*$L$3</f>
        <v>224.00000000000003</v>
      </c>
      <c r="L38" s="31"/>
      <c r="M38" s="31">
        <v>0</v>
      </c>
      <c r="N38" s="31"/>
      <c r="O38" s="15">
        <f t="shared" si="1"/>
        <v>3424</v>
      </c>
    </row>
    <row r="39" spans="1:15" ht="35.25" customHeight="1" x14ac:dyDescent="0.25">
      <c r="A39" s="10" t="s">
        <v>175</v>
      </c>
      <c r="B39" s="11" t="s">
        <v>176</v>
      </c>
      <c r="C39" s="11" t="s">
        <v>130</v>
      </c>
      <c r="D39" s="12">
        <v>44734</v>
      </c>
      <c r="E39" s="12">
        <v>44720</v>
      </c>
      <c r="F39" s="11" t="s">
        <v>20</v>
      </c>
      <c r="G39" s="10" t="s">
        <v>177</v>
      </c>
      <c r="H39" s="10" t="s">
        <v>178</v>
      </c>
      <c r="I39" s="10" t="s">
        <v>23</v>
      </c>
      <c r="J39" s="15">
        <v>9250</v>
      </c>
      <c r="K39" s="31">
        <f>J39*$L$3</f>
        <v>647.50000000000011</v>
      </c>
      <c r="L39" s="31"/>
      <c r="M39" s="31">
        <f>J39*$N$3</f>
        <v>1387.5</v>
      </c>
      <c r="N39" s="31"/>
      <c r="O39" s="15">
        <f t="shared" si="1"/>
        <v>8510</v>
      </c>
    </row>
    <row r="40" spans="1:15" ht="35.25" customHeight="1" x14ac:dyDescent="0.25">
      <c r="A40" s="10" t="s">
        <v>179</v>
      </c>
      <c r="B40" s="11" t="s">
        <v>180</v>
      </c>
      <c r="C40" s="11" t="s">
        <v>130</v>
      </c>
      <c r="D40" s="12">
        <v>44728</v>
      </c>
      <c r="E40" s="12">
        <v>44721</v>
      </c>
      <c r="F40" s="11" t="s">
        <v>20</v>
      </c>
      <c r="G40" s="11" t="s">
        <v>181</v>
      </c>
      <c r="H40" s="10" t="s">
        <v>182</v>
      </c>
      <c r="I40" s="10" t="s">
        <v>23</v>
      </c>
      <c r="J40" s="15">
        <v>3000</v>
      </c>
      <c r="K40" s="31">
        <v>0</v>
      </c>
      <c r="L40" s="31"/>
      <c r="M40" s="31">
        <v>0</v>
      </c>
      <c r="N40" s="31"/>
      <c r="O40" s="15">
        <f t="shared" si="1"/>
        <v>3000</v>
      </c>
    </row>
    <row r="41" spans="1:15" ht="35.25" customHeight="1" x14ac:dyDescent="0.25">
      <c r="A41" s="10" t="s">
        <v>183</v>
      </c>
      <c r="B41" s="11" t="s">
        <v>184</v>
      </c>
      <c r="C41" s="11" t="s">
        <v>130</v>
      </c>
      <c r="D41" s="12" t="s">
        <v>185</v>
      </c>
      <c r="E41" s="12">
        <v>44721</v>
      </c>
      <c r="F41" s="11" t="s">
        <v>20</v>
      </c>
      <c r="G41" s="10" t="s">
        <v>186</v>
      </c>
      <c r="H41" s="10" t="s">
        <v>187</v>
      </c>
      <c r="I41" s="10" t="s">
        <v>23</v>
      </c>
      <c r="J41" s="15">
        <v>9000</v>
      </c>
      <c r="K41" s="31">
        <v>0</v>
      </c>
      <c r="L41" s="31"/>
      <c r="M41" s="31">
        <v>0</v>
      </c>
      <c r="N41" s="31"/>
      <c r="O41" s="15">
        <f t="shared" si="1"/>
        <v>9000</v>
      </c>
    </row>
    <row r="42" spans="1:15" ht="34.5" customHeight="1" x14ac:dyDescent="0.25">
      <c r="A42" s="14" t="s">
        <v>188</v>
      </c>
      <c r="B42" s="13" t="s">
        <v>189</v>
      </c>
      <c r="C42" s="11" t="s">
        <v>130</v>
      </c>
      <c r="D42" s="20" t="s">
        <v>190</v>
      </c>
      <c r="E42" s="20">
        <v>44721</v>
      </c>
      <c r="F42" s="14" t="s">
        <v>20</v>
      </c>
      <c r="G42" s="14" t="s">
        <v>191</v>
      </c>
      <c r="H42" s="14" t="s">
        <v>192</v>
      </c>
      <c r="I42" s="10" t="s">
        <v>23</v>
      </c>
      <c r="J42" s="16">
        <v>13800</v>
      </c>
      <c r="K42" s="31">
        <v>966</v>
      </c>
      <c r="L42" s="31"/>
      <c r="M42" s="31">
        <v>0</v>
      </c>
      <c r="N42" s="31"/>
      <c r="O42" s="15">
        <f t="shared" si="1"/>
        <v>14766</v>
      </c>
    </row>
    <row r="43" spans="1:15" ht="36.75" customHeight="1" x14ac:dyDescent="0.25">
      <c r="A43" s="10" t="s">
        <v>193</v>
      </c>
      <c r="B43" s="11" t="s">
        <v>194</v>
      </c>
      <c r="C43" s="11" t="s">
        <v>195</v>
      </c>
      <c r="D43" s="12">
        <v>44738</v>
      </c>
      <c r="E43" s="12">
        <v>44729</v>
      </c>
      <c r="F43" s="11" t="s">
        <v>20</v>
      </c>
      <c r="G43" s="13" t="s">
        <v>196</v>
      </c>
      <c r="H43" s="10" t="s">
        <v>127</v>
      </c>
      <c r="I43" s="10" t="s">
        <v>23</v>
      </c>
      <c r="J43" s="15">
        <v>12000</v>
      </c>
      <c r="K43" s="31">
        <f>J43*$L$3</f>
        <v>840.00000000000011</v>
      </c>
      <c r="L43" s="31"/>
      <c r="M43" s="31">
        <v>0</v>
      </c>
      <c r="N43" s="31"/>
      <c r="O43" s="15">
        <f t="shared" si="1"/>
        <v>12840</v>
      </c>
    </row>
    <row r="44" spans="1:15" ht="51" customHeight="1" x14ac:dyDescent="0.25">
      <c r="A44" s="10" t="s">
        <v>197</v>
      </c>
      <c r="B44" s="11" t="s">
        <v>198</v>
      </c>
      <c r="C44" s="11" t="s">
        <v>168</v>
      </c>
      <c r="D44" s="12">
        <v>44737</v>
      </c>
      <c r="E44" s="12">
        <v>44729</v>
      </c>
      <c r="F44" s="11" t="s">
        <v>20</v>
      </c>
      <c r="G44" s="10" t="s">
        <v>37</v>
      </c>
      <c r="H44" s="10" t="s">
        <v>38</v>
      </c>
      <c r="I44" s="10" t="s">
        <v>23</v>
      </c>
      <c r="J44" s="15">
        <v>8140.19</v>
      </c>
      <c r="K44" s="31">
        <f>J44*$L$3</f>
        <v>569.81330000000003</v>
      </c>
      <c r="L44" s="31"/>
      <c r="M44" s="31">
        <v>0</v>
      </c>
      <c r="N44" s="31"/>
      <c r="O44" s="15">
        <f t="shared" si="1"/>
        <v>8710.0033000000003</v>
      </c>
    </row>
    <row r="45" spans="1:15" ht="50.25" customHeight="1" x14ac:dyDescent="0.25">
      <c r="A45" s="10" t="s">
        <v>199</v>
      </c>
      <c r="B45" s="11" t="s">
        <v>200</v>
      </c>
      <c r="C45" s="11" t="s">
        <v>48</v>
      </c>
      <c r="D45" s="12">
        <v>44752</v>
      </c>
      <c r="E45" s="12">
        <v>44729</v>
      </c>
      <c r="F45" s="11" t="s">
        <v>20</v>
      </c>
      <c r="G45" s="10" t="s">
        <v>201</v>
      </c>
      <c r="H45" s="10" t="s">
        <v>202</v>
      </c>
      <c r="I45" s="10" t="s">
        <v>23</v>
      </c>
      <c r="J45" s="15">
        <v>1500</v>
      </c>
      <c r="K45" s="31">
        <f>J45*$L$3</f>
        <v>105.00000000000001</v>
      </c>
      <c r="L45" s="31"/>
      <c r="M45" s="31">
        <v>0</v>
      </c>
      <c r="N45" s="31"/>
      <c r="O45" s="15">
        <f t="shared" si="1"/>
        <v>1605</v>
      </c>
    </row>
    <row r="46" spans="1:15" ht="46.5" customHeight="1" x14ac:dyDescent="0.25">
      <c r="A46" s="14" t="s">
        <v>203</v>
      </c>
      <c r="B46" s="11" t="s">
        <v>204</v>
      </c>
      <c r="C46" s="11" t="s">
        <v>48</v>
      </c>
      <c r="D46" s="19" t="s">
        <v>205</v>
      </c>
      <c r="E46" s="20">
        <v>44729</v>
      </c>
      <c r="F46" s="11" t="s">
        <v>20</v>
      </c>
      <c r="G46" s="14" t="s">
        <v>191</v>
      </c>
      <c r="H46" s="14" t="s">
        <v>192</v>
      </c>
      <c r="I46" s="10" t="s">
        <v>23</v>
      </c>
      <c r="J46" s="16">
        <v>8800</v>
      </c>
      <c r="K46" s="31">
        <f>J46*$L$3</f>
        <v>616.00000000000011</v>
      </c>
      <c r="L46" s="31"/>
      <c r="M46" s="31">
        <v>0</v>
      </c>
      <c r="N46" s="31"/>
      <c r="O46" s="15">
        <f t="shared" si="1"/>
        <v>9416</v>
      </c>
    </row>
    <row r="47" spans="1:15" ht="45" customHeight="1" x14ac:dyDescent="0.25">
      <c r="A47" s="28" t="s">
        <v>206</v>
      </c>
      <c r="B47" s="11" t="s">
        <v>207</v>
      </c>
      <c r="C47" s="11" t="s">
        <v>208</v>
      </c>
      <c r="D47" s="12">
        <v>44745</v>
      </c>
      <c r="E47" s="12">
        <v>44735</v>
      </c>
      <c r="F47" s="11" t="s">
        <v>20</v>
      </c>
      <c r="G47" s="10" t="s">
        <v>209</v>
      </c>
      <c r="H47" s="10" t="s">
        <v>210</v>
      </c>
      <c r="I47" s="10" t="s">
        <v>23</v>
      </c>
      <c r="J47" s="15">
        <v>8500</v>
      </c>
      <c r="K47" s="31">
        <v>595</v>
      </c>
      <c r="L47" s="31"/>
      <c r="M47" s="31">
        <v>0</v>
      </c>
      <c r="N47" s="31"/>
      <c r="O47" s="15">
        <f t="shared" si="1"/>
        <v>9095</v>
      </c>
    </row>
    <row r="48" spans="1:15" ht="41.25" customHeight="1" x14ac:dyDescent="0.25">
      <c r="A48" s="28" t="s">
        <v>211</v>
      </c>
      <c r="B48" s="11" t="s">
        <v>212</v>
      </c>
      <c r="C48" s="11" t="s">
        <v>130</v>
      </c>
      <c r="D48" s="12">
        <v>44735</v>
      </c>
      <c r="E48" s="12">
        <v>44734</v>
      </c>
      <c r="F48" s="11" t="s">
        <v>20</v>
      </c>
      <c r="G48" s="10" t="s">
        <v>213</v>
      </c>
      <c r="H48" s="10" t="s">
        <v>214</v>
      </c>
      <c r="I48" s="10" t="s">
        <v>23</v>
      </c>
      <c r="J48" s="15">
        <v>10800</v>
      </c>
      <c r="K48" s="31">
        <v>756.00000000000011</v>
      </c>
      <c r="L48" s="31"/>
      <c r="M48" s="31">
        <v>0</v>
      </c>
      <c r="N48" s="31"/>
      <c r="O48" s="15">
        <f t="shared" si="1"/>
        <v>11556</v>
      </c>
    </row>
    <row r="49" spans="1:15" ht="46.5" customHeight="1" x14ac:dyDescent="0.25">
      <c r="A49" s="28" t="s">
        <v>215</v>
      </c>
      <c r="B49" s="11" t="s">
        <v>216</v>
      </c>
      <c r="C49" s="11" t="s">
        <v>217</v>
      </c>
      <c r="D49" s="12">
        <v>44745</v>
      </c>
      <c r="E49" s="12">
        <v>44735</v>
      </c>
      <c r="F49" s="11" t="s">
        <v>20</v>
      </c>
      <c r="G49" s="10" t="s">
        <v>213</v>
      </c>
      <c r="H49" s="10" t="s">
        <v>214</v>
      </c>
      <c r="I49" s="10" t="s">
        <v>23</v>
      </c>
      <c r="J49" s="15">
        <v>6700</v>
      </c>
      <c r="K49" s="31">
        <f>J49*$L$3</f>
        <v>469.00000000000006</v>
      </c>
      <c r="L49" s="31"/>
      <c r="M49" s="31">
        <v>0</v>
      </c>
      <c r="N49" s="31"/>
      <c r="O49" s="15">
        <f t="shared" si="1"/>
        <v>7169</v>
      </c>
    </row>
    <row r="50" spans="1:15" ht="43.5" customHeight="1" x14ac:dyDescent="0.25">
      <c r="A50" s="10" t="s">
        <v>218</v>
      </c>
      <c r="B50" s="11" t="s">
        <v>219</v>
      </c>
      <c r="C50" s="11"/>
      <c r="D50" s="12">
        <v>44692</v>
      </c>
      <c r="E50" s="12">
        <v>44692</v>
      </c>
      <c r="F50" s="11" t="s">
        <v>20</v>
      </c>
      <c r="G50" s="10" t="s">
        <v>220</v>
      </c>
      <c r="H50" s="10" t="s">
        <v>221</v>
      </c>
      <c r="I50" s="10" t="s">
        <v>23</v>
      </c>
      <c r="J50" s="15">
        <v>2804</v>
      </c>
      <c r="K50" s="31">
        <f>J50*$L$3</f>
        <v>196.28000000000003</v>
      </c>
      <c r="L50" s="31"/>
      <c r="M50" s="31">
        <v>0</v>
      </c>
      <c r="N50" s="31"/>
      <c r="O50" s="15">
        <f t="shared" si="1"/>
        <v>3000.28</v>
      </c>
    </row>
    <row r="51" spans="1:15" ht="42.75" customHeight="1" x14ac:dyDescent="0.25">
      <c r="A51" s="14" t="s">
        <v>222</v>
      </c>
      <c r="B51" s="13" t="s">
        <v>223</v>
      </c>
      <c r="C51" s="13" t="s">
        <v>224</v>
      </c>
      <c r="D51" s="19" t="s">
        <v>225</v>
      </c>
      <c r="E51" s="20">
        <v>44652</v>
      </c>
      <c r="F51" s="11" t="s">
        <v>20</v>
      </c>
      <c r="G51" s="13" t="s">
        <v>226</v>
      </c>
      <c r="H51" s="14" t="s">
        <v>227</v>
      </c>
      <c r="I51" s="10" t="s">
        <v>23</v>
      </c>
      <c r="J51" s="16">
        <v>10000</v>
      </c>
      <c r="K51" s="31">
        <v>0</v>
      </c>
      <c r="L51" s="31"/>
      <c r="M51" s="31">
        <v>0</v>
      </c>
      <c r="N51" s="31"/>
      <c r="O51" s="15">
        <f t="shared" si="1"/>
        <v>10000</v>
      </c>
    </row>
    <row r="52" spans="1:15" ht="36" customHeight="1" x14ac:dyDescent="0.25">
      <c r="A52" s="10" t="s">
        <v>228</v>
      </c>
      <c r="B52" s="11" t="s">
        <v>229</v>
      </c>
      <c r="C52" s="11"/>
      <c r="D52" s="19" t="s">
        <v>230</v>
      </c>
      <c r="E52" s="12">
        <v>44692</v>
      </c>
      <c r="F52" s="13" t="s">
        <v>20</v>
      </c>
      <c r="G52" s="14" t="s">
        <v>231</v>
      </c>
      <c r="H52" s="14" t="s">
        <v>178</v>
      </c>
      <c r="I52" s="14" t="s">
        <v>23</v>
      </c>
      <c r="J52" s="16">
        <v>10000</v>
      </c>
      <c r="K52" s="31">
        <f>J52*$L$3</f>
        <v>700.00000000000011</v>
      </c>
      <c r="L52" s="31"/>
      <c r="M52" s="31">
        <f>J52*$N$3</f>
        <v>1500</v>
      </c>
      <c r="N52" s="31"/>
      <c r="O52" s="15">
        <f t="shared" si="1"/>
        <v>9200</v>
      </c>
    </row>
    <row r="53" spans="1:15" ht="45.75" customHeight="1" x14ac:dyDescent="0.25">
      <c r="A53" s="10" t="s">
        <v>232</v>
      </c>
      <c r="B53" s="11" t="s">
        <v>233</v>
      </c>
      <c r="C53" s="11"/>
      <c r="D53" s="12">
        <v>44723</v>
      </c>
      <c r="E53" s="12">
        <v>44722</v>
      </c>
      <c r="F53" s="11" t="s">
        <v>20</v>
      </c>
      <c r="G53" s="10" t="s">
        <v>234</v>
      </c>
      <c r="H53" s="10" t="s">
        <v>235</v>
      </c>
      <c r="I53" s="10" t="s">
        <v>23</v>
      </c>
      <c r="J53" s="15">
        <v>7710.28</v>
      </c>
      <c r="K53" s="31">
        <f>J53*$L$3</f>
        <v>539.71960000000001</v>
      </c>
      <c r="L53" s="31"/>
      <c r="M53" s="31">
        <v>0</v>
      </c>
      <c r="N53" s="31"/>
      <c r="O53" s="15">
        <f t="shared" si="1"/>
        <v>8249.9995999999992</v>
      </c>
    </row>
    <row r="54" spans="1:15" ht="25.15" customHeight="1" x14ac:dyDescent="0.25">
      <c r="A54" s="28" t="s">
        <v>236</v>
      </c>
      <c r="B54" s="11" t="s">
        <v>237</v>
      </c>
      <c r="C54" s="11" t="s">
        <v>168</v>
      </c>
      <c r="D54" s="12">
        <v>44724</v>
      </c>
      <c r="E54" s="12">
        <v>44722</v>
      </c>
      <c r="F54" s="11" t="s">
        <v>20</v>
      </c>
      <c r="G54" s="14" t="s">
        <v>196</v>
      </c>
      <c r="H54" s="14" t="s">
        <v>127</v>
      </c>
      <c r="I54" s="10" t="s">
        <v>23</v>
      </c>
      <c r="J54" s="15">
        <v>4500</v>
      </c>
      <c r="K54" s="31">
        <f>J54*$L$3</f>
        <v>315.00000000000006</v>
      </c>
      <c r="L54" s="31"/>
      <c r="M54" s="31">
        <v>0</v>
      </c>
      <c r="N54" s="31"/>
      <c r="O54" s="15">
        <f t="shared" si="1"/>
        <v>4815</v>
      </c>
    </row>
  </sheetData>
  <mergeCells count="103">
    <mergeCell ref="K52:L52"/>
    <mergeCell ref="M52:N52"/>
    <mergeCell ref="K53:L53"/>
    <mergeCell ref="M53:N53"/>
    <mergeCell ref="K54:L54"/>
    <mergeCell ref="M54:N54"/>
    <mergeCell ref="K49:L49"/>
    <mergeCell ref="M49:N49"/>
    <mergeCell ref="K50:L50"/>
    <mergeCell ref="M50:N50"/>
    <mergeCell ref="K51:L51"/>
    <mergeCell ref="M51:N51"/>
    <mergeCell ref="K46:L46"/>
    <mergeCell ref="M46:N46"/>
    <mergeCell ref="K47:L47"/>
    <mergeCell ref="M47:N47"/>
    <mergeCell ref="K48:L48"/>
    <mergeCell ref="M48:N48"/>
    <mergeCell ref="K43:L43"/>
    <mergeCell ref="M43:N43"/>
    <mergeCell ref="K44:L44"/>
    <mergeCell ref="M44:N44"/>
    <mergeCell ref="K45:L45"/>
    <mergeCell ref="M45:N45"/>
    <mergeCell ref="K40:L40"/>
    <mergeCell ref="M40:N40"/>
    <mergeCell ref="K41:L41"/>
    <mergeCell ref="M41:N41"/>
    <mergeCell ref="K42:L42"/>
    <mergeCell ref="M42:N42"/>
    <mergeCell ref="K37:L37"/>
    <mergeCell ref="M37:N37"/>
    <mergeCell ref="K38:L38"/>
    <mergeCell ref="M38:N38"/>
    <mergeCell ref="K39:L39"/>
    <mergeCell ref="M39:N39"/>
    <mergeCell ref="K34:L34"/>
    <mergeCell ref="M34:N34"/>
    <mergeCell ref="K35:L35"/>
    <mergeCell ref="M35:N35"/>
    <mergeCell ref="K36:L36"/>
    <mergeCell ref="M36:N36"/>
    <mergeCell ref="K31:L31"/>
    <mergeCell ref="M31:N31"/>
    <mergeCell ref="K32:L32"/>
    <mergeCell ref="M32:N32"/>
    <mergeCell ref="K33:L33"/>
    <mergeCell ref="M33:N33"/>
    <mergeCell ref="K28:L28"/>
    <mergeCell ref="M28:N28"/>
    <mergeCell ref="K29:L29"/>
    <mergeCell ref="M29:N29"/>
    <mergeCell ref="K30:L30"/>
    <mergeCell ref="M30:N30"/>
    <mergeCell ref="K25:L25"/>
    <mergeCell ref="M25:N25"/>
    <mergeCell ref="K26:L26"/>
    <mergeCell ref="M26:N26"/>
    <mergeCell ref="K27:L27"/>
    <mergeCell ref="M27:N27"/>
    <mergeCell ref="K22:L22"/>
    <mergeCell ref="M22:N22"/>
    <mergeCell ref="K23:L23"/>
    <mergeCell ref="M23:N23"/>
    <mergeCell ref="K24:L24"/>
    <mergeCell ref="M24:N24"/>
    <mergeCell ref="K19:L19"/>
    <mergeCell ref="M19:N19"/>
    <mergeCell ref="K20:L20"/>
    <mergeCell ref="M20:N20"/>
    <mergeCell ref="K21:L21"/>
    <mergeCell ref="M21:N21"/>
    <mergeCell ref="K16:L16"/>
    <mergeCell ref="M16:N16"/>
    <mergeCell ref="K17:L17"/>
    <mergeCell ref="M17:N17"/>
    <mergeCell ref="K18:L18"/>
    <mergeCell ref="M18:N18"/>
    <mergeCell ref="K13:L13"/>
    <mergeCell ref="M13:N13"/>
    <mergeCell ref="K14:L14"/>
    <mergeCell ref="M14:N14"/>
    <mergeCell ref="K15:L15"/>
    <mergeCell ref="M15:N15"/>
    <mergeCell ref="K10:L10"/>
    <mergeCell ref="M10:N10"/>
    <mergeCell ref="K11:L11"/>
    <mergeCell ref="M11:N11"/>
    <mergeCell ref="K12:L12"/>
    <mergeCell ref="M12:N12"/>
    <mergeCell ref="K7:L7"/>
    <mergeCell ref="M7:N7"/>
    <mergeCell ref="K8:L8"/>
    <mergeCell ref="M8:N8"/>
    <mergeCell ref="K9:L9"/>
    <mergeCell ref="M9:N9"/>
    <mergeCell ref="B1:O1"/>
    <mergeCell ref="K4:L4"/>
    <mergeCell ref="M4:N4"/>
    <mergeCell ref="K5:L5"/>
    <mergeCell ref="M5:N5"/>
    <mergeCell ref="K6:L6"/>
    <mergeCell ref="M6:N6"/>
  </mergeCells>
  <printOptions horizontalCentered="1"/>
  <pageMargins left="0.25" right="0.25" top="0.75" bottom="0.75" header="0.30000000000000004" footer="0.30000000000000004"/>
  <pageSetup paperSize="9" scale="3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CTTOS_MENORES_2ºTRIMESTRE_</vt:lpstr>
      <vt:lpstr>CTTOS_MENORES_2ºTRIMESTRE_!Área_de_impresión</vt:lpstr>
      <vt:lpstr>CTTOS_MENORES_2ºTRIMESTRE_!Títulos_a_imprimir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</dc:creator>
  <cp:lastModifiedBy>Oliver Gonzalez</cp:lastModifiedBy>
  <cp:lastPrinted>2023-10-25T15:13:37Z</cp:lastPrinted>
  <dcterms:created xsi:type="dcterms:W3CDTF">2023-10-24T09:08:10Z</dcterms:created>
  <dcterms:modified xsi:type="dcterms:W3CDTF">2023-10-25T15:14:01Z</dcterms:modified>
</cp:coreProperties>
</file>