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9C68280B-F9C9-4E7A-A732-979D2F2AB178}" xr6:coauthVersionLast="45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022 (subida 2 + 1,5)" sheetId="9" r:id="rId1"/>
    <sheet name="2023 (SUBIDA 2,5%)" sheetId="1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9" l="1"/>
  <c r="J4" i="9"/>
  <c r="K4" i="9"/>
  <c r="L4" i="9"/>
  <c r="M4" i="9"/>
  <c r="I5" i="9"/>
  <c r="J5" i="9"/>
  <c r="K5" i="9"/>
  <c r="L5" i="9"/>
  <c r="M5" i="9"/>
  <c r="I6" i="9"/>
  <c r="J6" i="9"/>
  <c r="K6" i="9"/>
  <c r="L6" i="9"/>
  <c r="M6" i="9"/>
  <c r="I10" i="9"/>
  <c r="J10" i="9"/>
  <c r="K10" i="9"/>
  <c r="L10" i="9"/>
  <c r="M10" i="9"/>
  <c r="I11" i="9"/>
  <c r="J11" i="9"/>
  <c r="K11" i="9"/>
  <c r="L11" i="9"/>
  <c r="M11" i="9"/>
  <c r="I12" i="9"/>
  <c r="J12" i="9"/>
  <c r="K12" i="9"/>
  <c r="L12" i="9"/>
  <c r="M12" i="9"/>
  <c r="I13" i="9"/>
  <c r="J13" i="9"/>
  <c r="K13" i="9"/>
  <c r="L13" i="9"/>
  <c r="M13" i="9"/>
  <c r="I14" i="9"/>
  <c r="J14" i="9"/>
  <c r="K14" i="9"/>
  <c r="L14" i="9"/>
  <c r="M14" i="9"/>
  <c r="I15" i="9"/>
  <c r="J15" i="9"/>
  <c r="K15" i="9"/>
  <c r="L15" i="9"/>
  <c r="M15" i="9"/>
  <c r="I16" i="9"/>
  <c r="J16" i="9"/>
  <c r="K16" i="9"/>
  <c r="L16" i="9"/>
  <c r="M16" i="9"/>
  <c r="I17" i="9"/>
  <c r="J17" i="9"/>
  <c r="K17" i="9"/>
  <c r="L17" i="9"/>
  <c r="M17" i="9"/>
  <c r="I18" i="9"/>
  <c r="J18" i="9"/>
  <c r="K18" i="9"/>
  <c r="L18" i="9"/>
  <c r="M18" i="9"/>
  <c r="I19" i="9"/>
  <c r="J19" i="9"/>
  <c r="K19" i="9"/>
  <c r="L19" i="9"/>
  <c r="M19" i="9"/>
  <c r="I20" i="9"/>
  <c r="J20" i="9"/>
  <c r="K20" i="9"/>
  <c r="L20" i="9"/>
  <c r="M20" i="9"/>
  <c r="I21" i="9"/>
  <c r="J21" i="9"/>
  <c r="K21" i="9"/>
  <c r="L21" i="9"/>
  <c r="M21" i="9"/>
  <c r="I22" i="9"/>
  <c r="J22" i="9"/>
  <c r="K22" i="9"/>
  <c r="L22" i="9"/>
  <c r="M22" i="9"/>
  <c r="I23" i="9"/>
  <c r="J23" i="9"/>
  <c r="K23" i="9"/>
  <c r="L23" i="9"/>
  <c r="M23" i="9"/>
  <c r="I10" i="12" l="1"/>
  <c r="L10" i="12"/>
  <c r="K10" i="12"/>
  <c r="J10" i="12"/>
  <c r="L23" i="12"/>
  <c r="K23" i="12"/>
  <c r="J23" i="12"/>
  <c r="I23" i="12"/>
  <c r="H23" i="12"/>
  <c r="L22" i="12"/>
  <c r="K22" i="12"/>
  <c r="J22" i="12"/>
  <c r="I22" i="12"/>
  <c r="H22" i="12"/>
  <c r="L21" i="12"/>
  <c r="K21" i="12"/>
  <c r="J21" i="12"/>
  <c r="I21" i="12"/>
  <c r="H21" i="12"/>
  <c r="L20" i="12"/>
  <c r="K20" i="12"/>
  <c r="J20" i="12"/>
  <c r="I20" i="12"/>
  <c r="H20" i="12"/>
  <c r="L19" i="12"/>
  <c r="K19" i="12"/>
  <c r="J19" i="12"/>
  <c r="I19" i="12"/>
  <c r="H19" i="12"/>
  <c r="L18" i="12"/>
  <c r="K18" i="12"/>
  <c r="J18" i="12"/>
  <c r="I18" i="12"/>
  <c r="H18" i="12"/>
  <c r="L17" i="12"/>
  <c r="K17" i="12"/>
  <c r="J17" i="12"/>
  <c r="I17" i="12"/>
  <c r="H17" i="12"/>
  <c r="L16" i="12"/>
  <c r="K16" i="12"/>
  <c r="J16" i="12"/>
  <c r="I16" i="12"/>
  <c r="H16" i="12"/>
  <c r="L15" i="12"/>
  <c r="K15" i="12"/>
  <c r="J15" i="12"/>
  <c r="I15" i="12"/>
  <c r="H15" i="12"/>
  <c r="L14" i="12"/>
  <c r="K14" i="12"/>
  <c r="J14" i="12"/>
  <c r="I14" i="12"/>
  <c r="H14" i="12"/>
  <c r="L13" i="12"/>
  <c r="K13" i="12"/>
  <c r="J13" i="12"/>
  <c r="I13" i="12"/>
  <c r="H13" i="12"/>
  <c r="L12" i="12"/>
  <c r="K12" i="12"/>
  <c r="J12" i="12"/>
  <c r="I12" i="12"/>
  <c r="H12" i="12"/>
  <c r="L11" i="12"/>
  <c r="K11" i="12"/>
  <c r="J11" i="12"/>
  <c r="I11" i="12"/>
  <c r="H11" i="12"/>
  <c r="H10" i="12"/>
  <c r="L6" i="12"/>
  <c r="L5" i="12"/>
  <c r="L4" i="12"/>
  <c r="K6" i="12"/>
  <c r="K5" i="12"/>
  <c r="K4" i="12"/>
  <c r="J6" i="12"/>
  <c r="J5" i="12"/>
  <c r="J4" i="12"/>
  <c r="I6" i="12"/>
  <c r="I5" i="12"/>
  <c r="I4" i="12"/>
  <c r="H6" i="12"/>
  <c r="H5" i="12"/>
  <c r="H4" i="12"/>
  <c r="B5" i="12"/>
  <c r="U23" i="9"/>
  <c r="R22" i="9"/>
  <c r="U22" i="9"/>
  <c r="R21" i="9"/>
  <c r="R20" i="9"/>
  <c r="T20" i="9"/>
  <c r="U19" i="9"/>
  <c r="R18" i="9"/>
  <c r="U18" i="9"/>
  <c r="R17" i="9"/>
  <c r="R16" i="9"/>
  <c r="T16" i="9"/>
  <c r="U15" i="9"/>
  <c r="R14" i="9"/>
  <c r="U14" i="9"/>
  <c r="R13" i="9"/>
  <c r="R12" i="9"/>
  <c r="T12" i="9"/>
  <c r="U11" i="9"/>
  <c r="R10" i="9"/>
  <c r="U10" i="9"/>
  <c r="Q11" i="9"/>
  <c r="Q14" i="9"/>
  <c r="Q15" i="9"/>
  <c r="Q18" i="9"/>
  <c r="Q19" i="9"/>
  <c r="Q22" i="9"/>
  <c r="Q23" i="9"/>
  <c r="T5" i="9"/>
  <c r="S6" i="9"/>
  <c r="R5" i="9"/>
  <c r="T4" i="9"/>
  <c r="Q4" i="9"/>
  <c r="T23" i="9"/>
  <c r="S23" i="9"/>
  <c r="R23" i="9"/>
  <c r="T22" i="9"/>
  <c r="S22" i="9"/>
  <c r="U21" i="9"/>
  <c r="T21" i="9"/>
  <c r="S21" i="9"/>
  <c r="Q21" i="9"/>
  <c r="U20" i="9"/>
  <c r="S20" i="9"/>
  <c r="Q20" i="9"/>
  <c r="T19" i="9"/>
  <c r="S19" i="9"/>
  <c r="R19" i="9"/>
  <c r="T18" i="9"/>
  <c r="S18" i="9"/>
  <c r="U17" i="9"/>
  <c r="T17" i="9"/>
  <c r="S17" i="9"/>
  <c r="Q17" i="9"/>
  <c r="U16" i="9"/>
  <c r="S16" i="9"/>
  <c r="Q16" i="9"/>
  <c r="T15" i="9"/>
  <c r="S15" i="9"/>
  <c r="R15" i="9"/>
  <c r="T14" i="9"/>
  <c r="S14" i="9"/>
  <c r="U13" i="9"/>
  <c r="T13" i="9"/>
  <c r="S13" i="9"/>
  <c r="Q13" i="9"/>
  <c r="U12" i="9"/>
  <c r="S12" i="9"/>
  <c r="Q12" i="9"/>
  <c r="T11" i="9"/>
  <c r="S11" i="9"/>
  <c r="R11" i="9"/>
  <c r="T10" i="9"/>
  <c r="S10" i="9"/>
  <c r="Q10" i="9"/>
  <c r="U6" i="9"/>
  <c r="T6" i="9"/>
  <c r="R6" i="9"/>
  <c r="Q6" i="9"/>
  <c r="U5" i="9"/>
  <c r="S5" i="9"/>
  <c r="Q5" i="9"/>
  <c r="U4" i="9"/>
  <c r="S4" i="9"/>
  <c r="R4" i="9"/>
</calcChain>
</file>

<file path=xl/sharedStrings.xml><?xml version="1.0" encoding="utf-8"?>
<sst xmlns="http://schemas.openxmlformats.org/spreadsheetml/2006/main" count="140" uniqueCount="30">
  <si>
    <t>GRUPOS</t>
  </si>
  <si>
    <t>A1</t>
  </si>
  <si>
    <t>A2</t>
  </si>
  <si>
    <t>C1</t>
  </si>
  <si>
    <t>C2</t>
  </si>
  <si>
    <t>E</t>
  </si>
  <si>
    <t>S. BASE</t>
  </si>
  <si>
    <t>TRIENIO</t>
  </si>
  <si>
    <t>RESIDENCIA</t>
  </si>
  <si>
    <t>C. DESTINO</t>
  </si>
  <si>
    <t>C. ESPECÍFICO</t>
  </si>
  <si>
    <t>D. EXCLUSIVI</t>
  </si>
  <si>
    <t>H. EXTRA</t>
  </si>
  <si>
    <t>NORMAL</t>
  </si>
  <si>
    <t>FESTIVO</t>
  </si>
  <si>
    <t>MES</t>
  </si>
  <si>
    <t>NIVEL</t>
  </si>
  <si>
    <t>Tec. Grado Superior</t>
  </si>
  <si>
    <t>Tec. Grado Medio</t>
  </si>
  <si>
    <t>Administrativo</t>
  </si>
  <si>
    <t>Aux. Administrativo</t>
  </si>
  <si>
    <t>Operario</t>
  </si>
  <si>
    <t>PORCENTAJE</t>
  </si>
  <si>
    <t>TABLA SALARIAL 2021</t>
  </si>
  <si>
    <t>TABLA SALARIAL 2022 SUBIDA ENERO</t>
  </si>
  <si>
    <t>TABLA SALARIAL 2023 SIN SUBIDA NOVIEMBRE</t>
  </si>
  <si>
    <t>TABLA SALARIAL A 31 DICIEMBRE 2022</t>
  </si>
  <si>
    <t>TABLA SALARIAL 2022 SUBIDA NOVIEMBRE DEL 1,5 %</t>
  </si>
  <si>
    <t>SUBIDA DEL 2,5 % MAYO DEL 2023</t>
  </si>
  <si>
    <t xml:space="preserve">TABLA SALARIAL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</si>
</sst>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2" fontId="0" fillId="0" borderId="4" xfId="0" applyNumberFormat="1" applyBorder="1"/>
    <xf numFmtId="0" fontId="2" fillId="0" borderId="6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5" xfId="0" applyNumberFormat="1" applyBorder="1"/>
    <xf numFmtId="9" fontId="0" fillId="0" borderId="8" xfId="0" applyNumberForma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5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66" fontId="0" fillId="0" borderId="0" xfId="0" applyNumberFormat="1" applyBorder="1"/>
    <xf numFmtId="0" fontId="2" fillId="0" borderId="16" xfId="0" applyFont="1" applyBorder="1" applyAlignment="1">
      <alignment wrapText="1"/>
    </xf>
    <xf numFmtId="0" fontId="0" fillId="0" borderId="16" xfId="0" applyBorder="1"/>
    <xf numFmtId="166" fontId="0" fillId="0" borderId="15" xfId="0" applyNumberFormat="1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2" fontId="0" fillId="0" borderId="5" xfId="0" applyNumberFormat="1" applyBorder="1"/>
    <xf numFmtId="2" fontId="0" fillId="0" borderId="2" xfId="0" applyNumberFormat="1" applyBorder="1"/>
    <xf numFmtId="2" fontId="0" fillId="0" borderId="8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0" fillId="0" borderId="19" xfId="0" applyFill="1" applyBorder="1"/>
    <xf numFmtId="0" fontId="0" fillId="0" borderId="15" xfId="0" applyFill="1" applyBorder="1" applyAlignment="1">
      <alignment horizontal="center"/>
    </xf>
    <xf numFmtId="0" fontId="0" fillId="0" borderId="20" xfId="0" applyFill="1" applyBorder="1"/>
    <xf numFmtId="0" fontId="2" fillId="0" borderId="1" xfId="0" applyFont="1" applyFill="1" applyBorder="1" applyAlignment="1">
      <alignment wrapText="1"/>
    </xf>
    <xf numFmtId="166" fontId="0" fillId="0" borderId="0" xfId="0" applyNumberFormat="1" applyFill="1" applyBorder="1"/>
    <xf numFmtId="165" fontId="0" fillId="0" borderId="2" xfId="0" applyNumberForma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0" xfId="0" applyFill="1" applyBorder="1"/>
    <xf numFmtId="0" fontId="2" fillId="0" borderId="17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8" xfId="0" applyFont="1" applyFill="1" applyBorder="1" applyAlignment="1">
      <alignment wrapText="1"/>
    </xf>
    <xf numFmtId="0" fontId="0" fillId="0" borderId="15" xfId="0" applyFill="1" applyBorder="1"/>
    <xf numFmtId="165" fontId="0" fillId="0" borderId="20" xfId="0" applyNumberFormat="1" applyFill="1" applyBorder="1"/>
    <xf numFmtId="0" fontId="0" fillId="0" borderId="6" xfId="0" applyFill="1" applyBorder="1"/>
    <xf numFmtId="166" fontId="0" fillId="0" borderId="7" xfId="0" applyNumberFormat="1" applyFill="1" applyBorder="1"/>
    <xf numFmtId="0" fontId="0" fillId="0" borderId="8" xfId="0" applyFill="1" applyBorder="1"/>
    <xf numFmtId="0" fontId="1" fillId="0" borderId="5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166" fontId="0" fillId="0" borderId="2" xfId="0" applyNumberFormat="1" applyFill="1" applyBorder="1"/>
    <xf numFmtId="166" fontId="0" fillId="0" borderId="8" xfId="0" applyNumberForma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985CF-107B-4448-AE1E-EDBC2B8CE96E}">
  <dimension ref="A1:V24"/>
  <sheetViews>
    <sheetView topLeftCell="O1" workbookViewId="0">
      <selection activeCell="Z11" sqref="Z11"/>
    </sheetView>
  </sheetViews>
  <sheetFormatPr baseColWidth="10" defaultRowHeight="15" x14ac:dyDescent="0.25"/>
  <cols>
    <col min="1" max="6" width="12.7109375" hidden="1" customWidth="1"/>
    <col min="7" max="7" width="11.42578125" hidden="1" customWidth="1"/>
    <col min="8" max="14" width="0" hidden="1" customWidth="1"/>
    <col min="22" max="22" width="11.42578125" hidden="1" customWidth="1"/>
  </cols>
  <sheetData>
    <row r="1" spans="1:22" ht="15.75" thickBot="1" x14ac:dyDescent="0.3">
      <c r="A1" s="75" t="s">
        <v>23</v>
      </c>
      <c r="B1" s="75"/>
      <c r="C1" s="75"/>
      <c r="D1" s="75"/>
      <c r="E1" s="75"/>
      <c r="F1" s="75"/>
      <c r="G1" s="75"/>
      <c r="H1" s="72" t="s">
        <v>24</v>
      </c>
      <c r="I1" s="73"/>
      <c r="J1" s="73"/>
      <c r="K1" s="73"/>
      <c r="L1" s="73"/>
      <c r="M1" s="73"/>
      <c r="N1" s="74"/>
      <c r="P1" s="72" t="s">
        <v>26</v>
      </c>
      <c r="Q1" s="76"/>
      <c r="R1" s="76"/>
      <c r="S1" s="76"/>
      <c r="T1" s="76"/>
      <c r="U1" s="77"/>
      <c r="V1" s="40"/>
    </row>
    <row r="2" spans="1:22" x14ac:dyDescent="0.25">
      <c r="A2" t="s">
        <v>0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s="9" t="s">
        <v>0</v>
      </c>
      <c r="I2" s="10" t="s">
        <v>17</v>
      </c>
      <c r="J2" s="10" t="s">
        <v>18</v>
      </c>
      <c r="K2" s="10" t="s">
        <v>19</v>
      </c>
      <c r="L2" s="10" t="s">
        <v>20</v>
      </c>
      <c r="M2" s="10" t="s">
        <v>21</v>
      </c>
      <c r="N2" s="11" t="s">
        <v>22</v>
      </c>
      <c r="P2" s="9" t="s">
        <v>0</v>
      </c>
      <c r="Q2" s="10" t="s">
        <v>17</v>
      </c>
      <c r="R2" s="10" t="s">
        <v>18</v>
      </c>
      <c r="S2" s="10" t="s">
        <v>19</v>
      </c>
      <c r="T2" s="10" t="s">
        <v>20</v>
      </c>
      <c r="U2" s="11" t="s">
        <v>21</v>
      </c>
      <c r="V2" s="11" t="s">
        <v>22</v>
      </c>
    </row>
    <row r="3" spans="1:22" ht="15.75" thickBot="1" x14ac:dyDescent="0.3">
      <c r="A3" s="22"/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H3" s="25"/>
      <c r="I3" s="21" t="s">
        <v>1</v>
      </c>
      <c r="J3" s="21" t="s">
        <v>2</v>
      </c>
      <c r="K3" s="21" t="s">
        <v>3</v>
      </c>
      <c r="L3" s="21" t="s">
        <v>4</v>
      </c>
      <c r="M3" s="21" t="s">
        <v>5</v>
      </c>
      <c r="N3" s="26"/>
      <c r="P3" s="25"/>
      <c r="Q3" s="41" t="s">
        <v>1</v>
      </c>
      <c r="R3" s="41" t="s">
        <v>2</v>
      </c>
      <c r="S3" s="41" t="s">
        <v>3</v>
      </c>
      <c r="T3" s="41" t="s">
        <v>4</v>
      </c>
      <c r="U3" s="26" t="s">
        <v>5</v>
      </c>
      <c r="V3" s="26"/>
    </row>
    <row r="4" spans="1:22" x14ac:dyDescent="0.25">
      <c r="A4" t="s">
        <v>6</v>
      </c>
      <c r="B4" s="3">
        <v>1268.4733525401602</v>
      </c>
      <c r="C4" s="3">
        <v>1076.5490854975999</v>
      </c>
      <c r="D4" s="3">
        <v>802.51840918912001</v>
      </c>
      <c r="E4" s="3">
        <v>656.19810629152005</v>
      </c>
      <c r="F4" s="3">
        <v>599.08339749855998</v>
      </c>
      <c r="G4">
        <v>0.09</v>
      </c>
      <c r="H4" s="13" t="s">
        <v>6</v>
      </c>
      <c r="I4" s="14">
        <f>B4+(B4*2/100)</f>
        <v>1293.8428195909635</v>
      </c>
      <c r="J4" s="14">
        <f t="shared" ref="J4:M6" si="0">C4+(C4*2/100)</f>
        <v>1098.0800672075518</v>
      </c>
      <c r="K4" s="14">
        <f t="shared" si="0"/>
        <v>818.56877737290245</v>
      </c>
      <c r="L4" s="14">
        <f t="shared" si="0"/>
        <v>669.32206841735047</v>
      </c>
      <c r="M4" s="14">
        <f t="shared" si="0"/>
        <v>611.06506544853119</v>
      </c>
      <c r="N4" s="23">
        <v>0.02</v>
      </c>
      <c r="P4" s="13" t="s">
        <v>6</v>
      </c>
      <c r="Q4" s="14">
        <f>I4+I4*1.5/100</f>
        <v>1313.2504618848279</v>
      </c>
      <c r="R4" s="14">
        <f>J4+J4*1.5/100</f>
        <v>1114.551268215665</v>
      </c>
      <c r="S4" s="14">
        <f>K4+K4*1.5/100</f>
        <v>830.847309033496</v>
      </c>
      <c r="T4" s="14">
        <f>L4+L4*1.5/100</f>
        <v>679.3618994436107</v>
      </c>
      <c r="U4" s="44">
        <f>M4+M4*1.5/100</f>
        <v>620.23104143025921</v>
      </c>
      <c r="V4" s="27">
        <v>1.5</v>
      </c>
    </row>
    <row r="5" spans="1:22" x14ac:dyDescent="0.25">
      <c r="A5" t="s">
        <v>7</v>
      </c>
      <c r="B5" s="3">
        <v>48.773434299199998</v>
      </c>
      <c r="C5" s="3">
        <v>39.029455108800001</v>
      </c>
      <c r="D5" s="3">
        <v>29.317598926719999</v>
      </c>
      <c r="E5" s="3">
        <v>19.595035075199998</v>
      </c>
      <c r="F5" s="3">
        <v>14.712337810559999</v>
      </c>
      <c r="H5" s="12" t="s">
        <v>7</v>
      </c>
      <c r="I5" s="3">
        <f t="shared" ref="I5:I6" si="1">B5+(B5*2/100)</f>
        <v>49.748902985183996</v>
      </c>
      <c r="J5" s="3">
        <f t="shared" si="0"/>
        <v>39.810044210976002</v>
      </c>
      <c r="K5" s="3">
        <f t="shared" si="0"/>
        <v>29.903950905254398</v>
      </c>
      <c r="L5" s="3">
        <f t="shared" si="0"/>
        <v>19.986935776703998</v>
      </c>
      <c r="M5" s="3">
        <f t="shared" si="0"/>
        <v>15.006584566771199</v>
      </c>
      <c r="N5" s="2"/>
      <c r="P5" s="12" t="s">
        <v>7</v>
      </c>
      <c r="Q5" s="42">
        <f>I5+I5*1.5/100</f>
        <v>50.495136529961755</v>
      </c>
      <c r="R5" s="42">
        <f>J5+J5*1.5/100</f>
        <v>40.407194874140643</v>
      </c>
      <c r="S5" s="42">
        <f>K5+K5*1.5/100</f>
        <v>30.352510168833213</v>
      </c>
      <c r="T5" s="42">
        <f>L5+L5*1.5/100</f>
        <v>20.286739813354558</v>
      </c>
      <c r="U5" s="45">
        <f>M5+M5*1.5/100</f>
        <v>15.231683335272766</v>
      </c>
      <c r="V5" s="2"/>
    </row>
    <row r="6" spans="1:22" ht="15.75" thickBot="1" x14ac:dyDescent="0.3">
      <c r="A6" t="s">
        <v>8</v>
      </c>
      <c r="B6" s="3">
        <v>187.37350753056</v>
      </c>
      <c r="C6" s="3">
        <v>153.14108833088</v>
      </c>
      <c r="D6" s="3">
        <v>126.27554570592002</v>
      </c>
      <c r="E6" s="3">
        <v>104.06783928736</v>
      </c>
      <c r="F6" s="3">
        <v>91.925342142399984</v>
      </c>
      <c r="H6" s="15" t="s">
        <v>8</v>
      </c>
      <c r="I6" s="7">
        <f t="shared" si="1"/>
        <v>191.12097768117121</v>
      </c>
      <c r="J6" s="7">
        <f t="shared" si="0"/>
        <v>156.20391009749758</v>
      </c>
      <c r="K6" s="7">
        <f t="shared" si="0"/>
        <v>128.80105662003842</v>
      </c>
      <c r="L6" s="7">
        <f t="shared" si="0"/>
        <v>106.14919607310721</v>
      </c>
      <c r="M6" s="7">
        <f t="shared" si="0"/>
        <v>93.763848985247989</v>
      </c>
      <c r="N6" s="8"/>
      <c r="P6" s="15" t="s">
        <v>8</v>
      </c>
      <c r="Q6" s="7">
        <f>I6+I6*1.5/100</f>
        <v>193.98779234638877</v>
      </c>
      <c r="R6" s="7">
        <f>J6+J6*1.5/100</f>
        <v>158.54696874896004</v>
      </c>
      <c r="S6" s="7">
        <f>K6+K6*1.5/100</f>
        <v>130.73307246933899</v>
      </c>
      <c r="T6" s="7">
        <f>L6+L6*1.5/100</f>
        <v>107.74143401420382</v>
      </c>
      <c r="U6" s="46">
        <f>M6+M6*1.5/100</f>
        <v>95.170306720026716</v>
      </c>
      <c r="V6" s="8"/>
    </row>
    <row r="7" spans="1:22" ht="15.75" thickBot="1" x14ac:dyDescent="0.3">
      <c r="H7" s="12"/>
      <c r="N7" s="2"/>
      <c r="P7" s="12"/>
      <c r="Q7" s="29"/>
      <c r="R7" s="29"/>
      <c r="S7" s="29"/>
      <c r="T7" s="29"/>
      <c r="U7" s="2"/>
      <c r="V7" s="2"/>
    </row>
    <row r="8" spans="1:22" ht="15.75" thickBot="1" x14ac:dyDescent="0.3">
      <c r="A8" t="s">
        <v>16</v>
      </c>
      <c r="B8" t="s">
        <v>9</v>
      </c>
      <c r="C8" t="s">
        <v>10</v>
      </c>
      <c r="D8" t="s">
        <v>11</v>
      </c>
      <c r="E8" t="s">
        <v>12</v>
      </c>
      <c r="F8" t="s">
        <v>12</v>
      </c>
      <c r="G8" t="s">
        <v>22</v>
      </c>
      <c r="H8" s="16" t="s">
        <v>16</v>
      </c>
      <c r="I8" s="17" t="s">
        <v>9</v>
      </c>
      <c r="J8" s="17" t="s">
        <v>10</v>
      </c>
      <c r="K8" s="17" t="s">
        <v>11</v>
      </c>
      <c r="L8" s="17" t="s">
        <v>12</v>
      </c>
      <c r="M8" s="17" t="s">
        <v>12</v>
      </c>
      <c r="N8" s="18" t="s">
        <v>22</v>
      </c>
      <c r="P8" s="16" t="s">
        <v>16</v>
      </c>
      <c r="Q8" s="17" t="s">
        <v>9</v>
      </c>
      <c r="R8" s="17" t="s">
        <v>10</v>
      </c>
      <c r="S8" s="17" t="s">
        <v>11</v>
      </c>
      <c r="T8" s="17" t="s">
        <v>12</v>
      </c>
      <c r="U8" s="18" t="s">
        <v>12</v>
      </c>
      <c r="V8" s="18" t="s">
        <v>22</v>
      </c>
    </row>
    <row r="9" spans="1:22" ht="15.75" thickBot="1" x14ac:dyDescent="0.3">
      <c r="B9" t="s">
        <v>15</v>
      </c>
      <c r="C9" t="s">
        <v>15</v>
      </c>
      <c r="D9" t="s">
        <v>15</v>
      </c>
      <c r="E9" t="s">
        <v>13</v>
      </c>
      <c r="F9" t="s">
        <v>14</v>
      </c>
      <c r="G9">
        <v>0.9</v>
      </c>
      <c r="H9" s="19"/>
      <c r="I9" s="20" t="s">
        <v>15</v>
      </c>
      <c r="J9" s="20" t="s">
        <v>15</v>
      </c>
      <c r="K9" s="20" t="s">
        <v>15</v>
      </c>
      <c r="L9" s="20" t="s">
        <v>13</v>
      </c>
      <c r="M9" s="20" t="s">
        <v>14</v>
      </c>
      <c r="N9" s="24">
        <v>0.02</v>
      </c>
      <c r="P9" s="28"/>
      <c r="Q9" s="43" t="s">
        <v>15</v>
      </c>
      <c r="R9" s="43" t="s">
        <v>15</v>
      </c>
      <c r="S9" s="43" t="s">
        <v>15</v>
      </c>
      <c r="T9" s="43" t="s">
        <v>13</v>
      </c>
      <c r="U9" s="47" t="s">
        <v>14</v>
      </c>
      <c r="V9" s="27">
        <v>1.5</v>
      </c>
    </row>
    <row r="10" spans="1:22" x14ac:dyDescent="0.25">
      <c r="A10">
        <v>30</v>
      </c>
      <c r="B10" s="3">
        <v>1113.8438981571201</v>
      </c>
      <c r="C10" s="3">
        <v>1714.3514156911999</v>
      </c>
      <c r="D10" s="3">
        <v>693.9319333980801</v>
      </c>
      <c r="E10" s="3">
        <v>38.943793753279998</v>
      </c>
      <c r="F10" s="3">
        <v>44.501074192639997</v>
      </c>
      <c r="H10" s="4">
        <v>30</v>
      </c>
      <c r="I10" s="14">
        <f>B10+(B10*2/100)</f>
        <v>1136.1207761202625</v>
      </c>
      <c r="J10" s="14">
        <f t="shared" ref="J10:M23" si="2">C10+(C10*2/100)</f>
        <v>1748.638444005024</v>
      </c>
      <c r="K10" s="14">
        <f t="shared" si="2"/>
        <v>707.81057206604169</v>
      </c>
      <c r="L10" s="14">
        <f t="shared" si="2"/>
        <v>39.722669628345599</v>
      </c>
      <c r="M10" s="14">
        <f t="shared" si="2"/>
        <v>45.391095676492796</v>
      </c>
      <c r="N10" s="5"/>
      <c r="P10" s="4">
        <v>30</v>
      </c>
      <c r="Q10" s="14">
        <f>I10+I10*1.5/100</f>
        <v>1153.1625877620663</v>
      </c>
      <c r="R10" s="14">
        <f>J10+J10*1.5/100</f>
        <v>1774.8680206650993</v>
      </c>
      <c r="S10" s="14">
        <f>K10+K10*1.5/100</f>
        <v>718.42773064703226</v>
      </c>
      <c r="T10" s="14">
        <f>L10+L10*1.5/100</f>
        <v>40.31850967277078</v>
      </c>
      <c r="U10" s="44">
        <f>M10+M10*1.5/100</f>
        <v>46.07196211164019</v>
      </c>
      <c r="V10" s="5"/>
    </row>
    <row r="11" spans="1:22" x14ac:dyDescent="0.25">
      <c r="A11">
        <v>29</v>
      </c>
      <c r="B11" s="3">
        <v>1009.06935268672</v>
      </c>
      <c r="C11" s="3">
        <v>1499.5555667248</v>
      </c>
      <c r="D11" s="3">
        <v>659.28191509024009</v>
      </c>
      <c r="E11" s="3">
        <v>37.755242445439997</v>
      </c>
      <c r="F11" s="3">
        <v>43.162615512640002</v>
      </c>
      <c r="H11" s="1">
        <v>29</v>
      </c>
      <c r="I11" s="3">
        <f t="shared" ref="I11:I23" si="3">B11+(B11*2/100)</f>
        <v>1029.2507397404545</v>
      </c>
      <c r="J11" s="3">
        <f t="shared" si="2"/>
        <v>1529.546678059296</v>
      </c>
      <c r="K11" s="3">
        <f t="shared" si="2"/>
        <v>672.46755339204492</v>
      </c>
      <c r="L11" s="3">
        <f t="shared" si="2"/>
        <v>38.510347294348797</v>
      </c>
      <c r="M11" s="3">
        <f t="shared" si="2"/>
        <v>44.025867822892799</v>
      </c>
      <c r="N11" s="2"/>
      <c r="P11" s="1">
        <v>29</v>
      </c>
      <c r="Q11" s="42">
        <f>I11+I11*1.5/100</f>
        <v>1044.6895008365614</v>
      </c>
      <c r="R11" s="42">
        <f>J11+J11*1.5/100</f>
        <v>1552.4898782301855</v>
      </c>
      <c r="S11" s="42">
        <f>K11+K11*1.5/100</f>
        <v>682.55456669292562</v>
      </c>
      <c r="T11" s="42">
        <f>L11+L11*1.5/100</f>
        <v>39.088002503764031</v>
      </c>
      <c r="U11" s="45">
        <f>M11+M11*1.5/100</f>
        <v>44.686255840236193</v>
      </c>
      <c r="V11" s="2"/>
    </row>
    <row r="12" spans="1:22" x14ac:dyDescent="0.25">
      <c r="A12">
        <v>28</v>
      </c>
      <c r="B12" s="3">
        <v>957.07290988608008</v>
      </c>
      <c r="C12" s="3">
        <v>1315.4907290512001</v>
      </c>
      <c r="D12" s="3">
        <v>624.62118911296</v>
      </c>
      <c r="E12" s="3">
        <v>36.566691137600003</v>
      </c>
      <c r="F12" s="3">
        <v>41.813449163199991</v>
      </c>
      <c r="H12" s="1">
        <v>28</v>
      </c>
      <c r="I12" s="3">
        <f t="shared" si="3"/>
        <v>976.21436808380167</v>
      </c>
      <c r="J12" s="3">
        <f t="shared" si="2"/>
        <v>1341.8005436322242</v>
      </c>
      <c r="K12" s="3">
        <f t="shared" si="2"/>
        <v>637.11361289521915</v>
      </c>
      <c r="L12" s="3">
        <f t="shared" si="2"/>
        <v>37.298024960352002</v>
      </c>
      <c r="M12" s="3">
        <f t="shared" si="2"/>
        <v>42.649718146463989</v>
      </c>
      <c r="N12" s="2"/>
      <c r="P12" s="1">
        <v>28</v>
      </c>
      <c r="Q12" s="42">
        <f>I12+I12*1.5/100</f>
        <v>990.85758360505872</v>
      </c>
      <c r="R12" s="42">
        <f>J12+J12*1.5/100</f>
        <v>1361.9275517867075</v>
      </c>
      <c r="S12" s="42">
        <f>K12+K12*1.5/100</f>
        <v>646.67031708864738</v>
      </c>
      <c r="T12" s="42">
        <f>L12+L12*1.5/100</f>
        <v>37.857495334757282</v>
      </c>
      <c r="U12" s="45">
        <f>M12+M12*1.5/100</f>
        <v>43.28946391866095</v>
      </c>
      <c r="V12" s="2"/>
    </row>
    <row r="13" spans="1:22" x14ac:dyDescent="0.25">
      <c r="A13">
        <v>26</v>
      </c>
      <c r="B13" s="3">
        <v>802.76468558624003</v>
      </c>
      <c r="C13" s="3">
        <v>1212.3437493356801</v>
      </c>
      <c r="D13" s="3">
        <v>555.19266046400003</v>
      </c>
      <c r="E13" s="3">
        <v>34.20029619136001</v>
      </c>
      <c r="F13" s="3">
        <v>39.104408794880001</v>
      </c>
      <c r="H13" s="1">
        <v>26</v>
      </c>
      <c r="I13" s="3">
        <f t="shared" si="3"/>
        <v>818.81997929796489</v>
      </c>
      <c r="J13" s="3">
        <f t="shared" si="2"/>
        <v>1236.5906243223938</v>
      </c>
      <c r="K13" s="3">
        <f t="shared" si="2"/>
        <v>566.29651367328006</v>
      </c>
      <c r="L13" s="3">
        <f t="shared" si="2"/>
        <v>34.884302115187211</v>
      </c>
      <c r="M13" s="3">
        <f t="shared" si="2"/>
        <v>39.8864969707776</v>
      </c>
      <c r="N13" s="2"/>
      <c r="P13" s="1">
        <v>26</v>
      </c>
      <c r="Q13" s="42">
        <f>I13+I13*1.5/100</f>
        <v>831.10227898743437</v>
      </c>
      <c r="R13" s="42">
        <f>J13+J13*1.5/100</f>
        <v>1255.1394836872296</v>
      </c>
      <c r="S13" s="42">
        <f>K13+K13*1.5/100</f>
        <v>574.79096137837928</v>
      </c>
      <c r="T13" s="42">
        <f>L13+L13*1.5/100</f>
        <v>35.407566646915022</v>
      </c>
      <c r="U13" s="45">
        <f>M13+M13*1.5/100</f>
        <v>40.484794425339267</v>
      </c>
      <c r="V13" s="2"/>
    </row>
    <row r="14" spans="1:22" x14ac:dyDescent="0.25">
      <c r="A14">
        <v>25</v>
      </c>
      <c r="B14" s="3">
        <v>712.2527558099199</v>
      </c>
      <c r="C14" s="3">
        <v>117.44171841792001</v>
      </c>
      <c r="D14" s="3">
        <v>520.53193448672005</v>
      </c>
      <c r="E14" s="3">
        <v>33.033160222400006</v>
      </c>
      <c r="F14" s="3">
        <v>37.755242445439997</v>
      </c>
      <c r="H14" s="1">
        <v>25</v>
      </c>
      <c r="I14" s="3">
        <f t="shared" si="3"/>
        <v>726.49781092611829</v>
      </c>
      <c r="J14" s="3">
        <f t="shared" si="2"/>
        <v>119.79055278627841</v>
      </c>
      <c r="K14" s="3">
        <f t="shared" si="2"/>
        <v>530.9425731764544</v>
      </c>
      <c r="L14" s="3">
        <f t="shared" si="2"/>
        <v>33.693823426848006</v>
      </c>
      <c r="M14" s="3">
        <f t="shared" si="2"/>
        <v>38.510347294348797</v>
      </c>
      <c r="N14" s="2"/>
      <c r="P14" s="1">
        <v>25</v>
      </c>
      <c r="Q14" s="42">
        <f>I14+I14*1.5/100</f>
        <v>737.39527809001004</v>
      </c>
      <c r="R14" s="42">
        <f>J14+J14*1.5/100</f>
        <v>121.58741107807259</v>
      </c>
      <c r="S14" s="42">
        <f>K14+K14*1.5/100</f>
        <v>538.90671177410127</v>
      </c>
      <c r="T14" s="42">
        <f>L14+L14*1.5/100</f>
        <v>34.199230778250723</v>
      </c>
      <c r="U14" s="45">
        <f>M14+M14*1.5/100</f>
        <v>39.088002503764031</v>
      </c>
      <c r="V14" s="2"/>
    </row>
    <row r="15" spans="1:22" x14ac:dyDescent="0.25">
      <c r="A15">
        <v>24</v>
      </c>
      <c r="B15" s="3">
        <v>670.23586092736014</v>
      </c>
      <c r="C15" s="3">
        <v>1143.0651280588802</v>
      </c>
      <c r="D15" s="3">
        <v>485.84979317056002</v>
      </c>
      <c r="E15" s="3">
        <v>31.855316584000001</v>
      </c>
      <c r="F15" s="3">
        <v>36.416783765439995</v>
      </c>
      <c r="H15" s="1">
        <v>24</v>
      </c>
      <c r="I15" s="3">
        <f t="shared" si="3"/>
        <v>683.64057814590728</v>
      </c>
      <c r="J15" s="3">
        <f t="shared" si="2"/>
        <v>1165.9264306200578</v>
      </c>
      <c r="K15" s="3">
        <f t="shared" si="2"/>
        <v>495.56678903397125</v>
      </c>
      <c r="L15" s="3">
        <f t="shared" si="2"/>
        <v>32.492422915680002</v>
      </c>
      <c r="M15" s="3">
        <f t="shared" si="2"/>
        <v>37.145119440748793</v>
      </c>
      <c r="N15" s="2"/>
      <c r="P15" s="1">
        <v>24</v>
      </c>
      <c r="Q15" s="42">
        <f>I15+I15*1.5/100</f>
        <v>693.89518681809591</v>
      </c>
      <c r="R15" s="42">
        <f>J15+J15*1.5/100</f>
        <v>1183.4153270793586</v>
      </c>
      <c r="S15" s="42">
        <f>K15+K15*1.5/100</f>
        <v>503.00029086948081</v>
      </c>
      <c r="T15" s="42">
        <f>L15+L15*1.5/100</f>
        <v>32.979809259415205</v>
      </c>
      <c r="U15" s="45">
        <f>M15+M15*1.5/100</f>
        <v>37.702296232360027</v>
      </c>
      <c r="V15" s="2"/>
    </row>
    <row r="16" spans="1:22" x14ac:dyDescent="0.25">
      <c r="A16">
        <v>23</v>
      </c>
      <c r="B16" s="3">
        <v>628.24038138367996</v>
      </c>
      <c r="C16" s="3">
        <v>984.83789674399998</v>
      </c>
      <c r="D16" s="3">
        <v>450.12900791872005</v>
      </c>
      <c r="E16" s="3">
        <v>30.677472945599998</v>
      </c>
      <c r="F16" s="3">
        <v>35.056909746560002</v>
      </c>
      <c r="H16" s="1">
        <v>23</v>
      </c>
      <c r="I16" s="3">
        <f t="shared" si="3"/>
        <v>640.8051890113536</v>
      </c>
      <c r="J16" s="3">
        <f t="shared" si="2"/>
        <v>1004.53465467888</v>
      </c>
      <c r="K16" s="3">
        <f t="shared" si="2"/>
        <v>459.13158807709448</v>
      </c>
      <c r="L16" s="3">
        <f t="shared" si="2"/>
        <v>31.291022404511999</v>
      </c>
      <c r="M16" s="3">
        <f t="shared" si="2"/>
        <v>35.758047941491199</v>
      </c>
      <c r="N16" s="2"/>
      <c r="P16" s="1">
        <v>23</v>
      </c>
      <c r="Q16" s="42">
        <f>I16+I16*1.5/100</f>
        <v>650.41726684652394</v>
      </c>
      <c r="R16" s="42">
        <f>J16+J16*1.5/100</f>
        <v>1019.6026744990631</v>
      </c>
      <c r="S16" s="42">
        <f>K16+K16*1.5/100</f>
        <v>466.01856189825088</v>
      </c>
      <c r="T16" s="42">
        <f>L16+L16*1.5/100</f>
        <v>31.760387740579677</v>
      </c>
      <c r="U16" s="45">
        <f>M16+M16*1.5/100</f>
        <v>36.294418660613566</v>
      </c>
      <c r="V16" s="2"/>
    </row>
    <row r="17" spans="1:22" x14ac:dyDescent="0.25">
      <c r="A17">
        <v>22</v>
      </c>
      <c r="B17" s="3">
        <v>586.20207116224003</v>
      </c>
      <c r="C17" s="3">
        <v>851.43104319104009</v>
      </c>
      <c r="D17" s="3">
        <v>414.39751499744</v>
      </c>
      <c r="E17" s="3">
        <v>29.510336976639998</v>
      </c>
      <c r="F17" s="3">
        <v>33.707743397120005</v>
      </c>
      <c r="H17" s="1">
        <v>22</v>
      </c>
      <c r="I17" s="3">
        <f t="shared" si="3"/>
        <v>597.92611258548482</v>
      </c>
      <c r="J17" s="3">
        <f t="shared" si="2"/>
        <v>868.45966405486092</v>
      </c>
      <c r="K17" s="3">
        <f t="shared" si="2"/>
        <v>422.68546529738882</v>
      </c>
      <c r="L17" s="3">
        <f t="shared" si="2"/>
        <v>30.100543716172798</v>
      </c>
      <c r="M17" s="3">
        <f t="shared" si="2"/>
        <v>34.381898265062404</v>
      </c>
      <c r="N17" s="2"/>
      <c r="P17" s="1">
        <v>22</v>
      </c>
      <c r="Q17" s="42">
        <f>I17+I17*1.5/100</f>
        <v>606.89500427426708</v>
      </c>
      <c r="R17" s="42">
        <f>J17+J17*1.5/100</f>
        <v>881.48655901568384</v>
      </c>
      <c r="S17" s="42">
        <f>K17+K17*1.5/100</f>
        <v>429.02574727684964</v>
      </c>
      <c r="T17" s="42">
        <f>L17+L17*1.5/100</f>
        <v>30.552051871915388</v>
      </c>
      <c r="U17" s="45">
        <f>M17+M17*1.5/100</f>
        <v>34.897626739038337</v>
      </c>
      <c r="V17" s="2"/>
    </row>
    <row r="18" spans="1:22" x14ac:dyDescent="0.25">
      <c r="A18">
        <v>21</v>
      </c>
      <c r="B18" s="3">
        <v>544.23871462687998</v>
      </c>
      <c r="C18" s="3">
        <v>705.80673880703989</v>
      </c>
      <c r="D18" s="3">
        <v>380.72189460863996</v>
      </c>
      <c r="E18" s="3">
        <v>28.332493338239999</v>
      </c>
      <c r="F18" s="3">
        <v>32.379992386559991</v>
      </c>
      <c r="H18" s="1">
        <v>21</v>
      </c>
      <c r="I18" s="3">
        <f t="shared" si="3"/>
        <v>555.12348891941758</v>
      </c>
      <c r="J18" s="3">
        <f t="shared" si="2"/>
        <v>719.92287358318072</v>
      </c>
      <c r="K18" s="3">
        <f t="shared" si="2"/>
        <v>388.33633250081277</v>
      </c>
      <c r="L18" s="3">
        <f t="shared" si="2"/>
        <v>28.899143205004798</v>
      </c>
      <c r="M18" s="3">
        <f t="shared" si="2"/>
        <v>33.027592234291191</v>
      </c>
      <c r="N18" s="2"/>
      <c r="P18" s="1">
        <v>21</v>
      </c>
      <c r="Q18" s="42">
        <f>I18+I18*1.5/100</f>
        <v>563.45034125320888</v>
      </c>
      <c r="R18" s="42">
        <f>J18+J18*1.5/100</f>
        <v>730.7217166869284</v>
      </c>
      <c r="S18" s="42">
        <f>K18+K18*1.5/100</f>
        <v>394.16137748832494</v>
      </c>
      <c r="T18" s="42">
        <f>L18+L18*1.5/100</f>
        <v>29.332630353079871</v>
      </c>
      <c r="U18" s="45">
        <f>M18+M18*1.5/100</f>
        <v>33.523006117805558</v>
      </c>
      <c r="V18" s="2"/>
    </row>
    <row r="19" spans="1:22" x14ac:dyDescent="0.25">
      <c r="A19">
        <v>20</v>
      </c>
      <c r="B19" s="3">
        <v>505.55190494016</v>
      </c>
      <c r="C19" s="3">
        <v>573.21366813152008</v>
      </c>
      <c r="D19" s="3">
        <v>347.04627421984003</v>
      </c>
      <c r="E19" s="3">
        <v>27.15464969984</v>
      </c>
      <c r="F19" s="3">
        <v>31.00941069824</v>
      </c>
      <c r="H19" s="1">
        <v>20</v>
      </c>
      <c r="I19" s="3">
        <f t="shared" si="3"/>
        <v>515.66294303896325</v>
      </c>
      <c r="J19" s="3">
        <f t="shared" si="2"/>
        <v>584.67794149415045</v>
      </c>
      <c r="K19" s="3">
        <f t="shared" si="2"/>
        <v>353.98719970423684</v>
      </c>
      <c r="L19" s="3">
        <f t="shared" si="2"/>
        <v>27.697742693836801</v>
      </c>
      <c r="M19" s="3">
        <f t="shared" si="2"/>
        <v>31.629598912204798</v>
      </c>
      <c r="N19" s="2"/>
      <c r="P19" s="1">
        <v>20</v>
      </c>
      <c r="Q19" s="42">
        <f>I19+I19*1.5/100</f>
        <v>523.3978871845477</v>
      </c>
      <c r="R19" s="42">
        <f>J19+J19*1.5/100</f>
        <v>593.44811061656276</v>
      </c>
      <c r="S19" s="42">
        <f>K19+K19*1.5/100</f>
        <v>359.29700769980042</v>
      </c>
      <c r="T19" s="42">
        <f>L19+L19*1.5/100</f>
        <v>28.113208834244354</v>
      </c>
      <c r="U19" s="45">
        <f>M19+M19*1.5/100</f>
        <v>32.104042895887872</v>
      </c>
      <c r="V19" s="2"/>
    </row>
    <row r="20" spans="1:22" x14ac:dyDescent="0.25">
      <c r="A20">
        <v>18</v>
      </c>
      <c r="B20" s="3">
        <v>453.91952290047999</v>
      </c>
      <c r="C20" s="3">
        <v>553.34023365088001</v>
      </c>
      <c r="D20" s="3">
        <v>300.75701923072006</v>
      </c>
      <c r="E20" s="3">
        <v>24.798962423039999</v>
      </c>
      <c r="F20" s="3">
        <v>28.332493338239999</v>
      </c>
      <c r="H20" s="1">
        <v>18</v>
      </c>
      <c r="I20" s="3">
        <f t="shared" si="3"/>
        <v>462.9979133584896</v>
      </c>
      <c r="J20" s="3">
        <f t="shared" si="2"/>
        <v>564.40703832389761</v>
      </c>
      <c r="K20" s="3">
        <f t="shared" si="2"/>
        <v>306.77215961533449</v>
      </c>
      <c r="L20" s="3">
        <f t="shared" si="2"/>
        <v>25.294941671500798</v>
      </c>
      <c r="M20" s="3">
        <f t="shared" si="2"/>
        <v>28.899143205004798</v>
      </c>
      <c r="N20" s="2"/>
      <c r="P20" s="1">
        <v>18</v>
      </c>
      <c r="Q20" s="42">
        <f>I20+I20*1.5/100</f>
        <v>469.94288205886693</v>
      </c>
      <c r="R20" s="42">
        <f>J20+J20*1.5/100</f>
        <v>572.8731438987561</v>
      </c>
      <c r="S20" s="42">
        <f>K20+K20*1.5/100</f>
        <v>311.37374200956452</v>
      </c>
      <c r="T20" s="42">
        <f>L20+L20*1.5/100</f>
        <v>25.674365796573309</v>
      </c>
      <c r="U20" s="45">
        <f>M20+M20*1.5/100</f>
        <v>29.332630353079871</v>
      </c>
      <c r="V20" s="2"/>
    </row>
    <row r="21" spans="1:22" x14ac:dyDescent="0.25">
      <c r="A21">
        <v>16</v>
      </c>
      <c r="B21" s="3">
        <v>402.32997153856002</v>
      </c>
      <c r="C21" s="3">
        <v>522.91974477183999</v>
      </c>
      <c r="D21" s="3">
        <v>254.53201025823998</v>
      </c>
      <c r="E21" s="3">
        <v>22.421859807359997</v>
      </c>
      <c r="F21" s="3">
        <v>25.623452969919999</v>
      </c>
      <c r="H21" s="1">
        <v>16</v>
      </c>
      <c r="I21" s="3">
        <f t="shared" si="3"/>
        <v>410.37657096933123</v>
      </c>
      <c r="J21" s="3">
        <f t="shared" si="2"/>
        <v>533.37813966727674</v>
      </c>
      <c r="K21" s="3">
        <f t="shared" si="2"/>
        <v>259.6226504634048</v>
      </c>
      <c r="L21" s="3">
        <f t="shared" si="2"/>
        <v>22.870297003507197</v>
      </c>
      <c r="M21" s="3">
        <f t="shared" si="2"/>
        <v>26.135922029318397</v>
      </c>
      <c r="N21" s="2"/>
      <c r="P21" s="1">
        <v>16</v>
      </c>
      <c r="Q21" s="42">
        <f>I21+I21*1.5/100</f>
        <v>416.53221953387117</v>
      </c>
      <c r="R21" s="42">
        <f>J21+J21*1.5/100</f>
        <v>541.37881176228586</v>
      </c>
      <c r="S21" s="42">
        <f>K21+K21*1.5/100</f>
        <v>263.51699022035586</v>
      </c>
      <c r="T21" s="42">
        <f>L21+L21*1.5/100</f>
        <v>23.213351458559806</v>
      </c>
      <c r="U21" s="45">
        <f>M21+M21*1.5/100</f>
        <v>26.527960859758174</v>
      </c>
      <c r="V21" s="2"/>
    </row>
    <row r="22" spans="1:22" x14ac:dyDescent="0.25">
      <c r="A22">
        <v>14</v>
      </c>
      <c r="B22" s="3">
        <v>350.68688182943998</v>
      </c>
      <c r="C22" s="3">
        <v>490.13286094655996</v>
      </c>
      <c r="D22" s="3">
        <v>208.23204759967999</v>
      </c>
      <c r="E22" s="3">
        <v>20.066172530559999</v>
      </c>
      <c r="F22" s="3">
        <v>22.914412601599999</v>
      </c>
      <c r="H22" s="1">
        <v>14</v>
      </c>
      <c r="I22" s="3">
        <f t="shared" si="3"/>
        <v>357.7006194660288</v>
      </c>
      <c r="J22" s="3">
        <f t="shared" si="2"/>
        <v>499.93551816549115</v>
      </c>
      <c r="K22" s="3">
        <f t="shared" si="2"/>
        <v>212.39668855167358</v>
      </c>
      <c r="L22" s="3">
        <f t="shared" si="2"/>
        <v>20.467495981171201</v>
      </c>
      <c r="M22" s="3">
        <f t="shared" si="2"/>
        <v>23.372700853631997</v>
      </c>
      <c r="N22" s="2"/>
      <c r="P22" s="1">
        <v>14</v>
      </c>
      <c r="Q22" s="42">
        <f>I22+I22*1.5/100</f>
        <v>363.0661287580192</v>
      </c>
      <c r="R22" s="42">
        <f>J22+J22*1.5/100</f>
        <v>507.43455093797354</v>
      </c>
      <c r="S22" s="42">
        <f>K22+K22*1.5/100</f>
        <v>215.58263887994869</v>
      </c>
      <c r="T22" s="42">
        <f>L22+L22*1.5/100</f>
        <v>20.774508420888768</v>
      </c>
      <c r="U22" s="45">
        <f>M22+M22*1.5/100</f>
        <v>23.723291366436477</v>
      </c>
      <c r="V22" s="2"/>
    </row>
    <row r="23" spans="1:22" ht="15.75" thickBot="1" x14ac:dyDescent="0.3">
      <c r="A23">
        <v>12</v>
      </c>
      <c r="B23" s="3">
        <v>299.01166911200005</v>
      </c>
      <c r="C23" s="3">
        <v>457.67791487392003</v>
      </c>
      <c r="D23" s="3">
        <v>161.97491561888003</v>
      </c>
      <c r="E23" s="3">
        <v>17.699777584320003</v>
      </c>
      <c r="F23" s="3">
        <v>20.24820291104</v>
      </c>
      <c r="H23" s="6">
        <v>12</v>
      </c>
      <c r="I23" s="7">
        <f t="shared" si="3"/>
        <v>304.99190249424004</v>
      </c>
      <c r="J23" s="7">
        <f t="shared" si="2"/>
        <v>466.83147317139844</v>
      </c>
      <c r="K23" s="7">
        <f t="shared" si="2"/>
        <v>165.21441393125764</v>
      </c>
      <c r="L23" s="7">
        <f t="shared" si="2"/>
        <v>18.053773136006402</v>
      </c>
      <c r="M23" s="7">
        <f t="shared" si="2"/>
        <v>20.653166969260798</v>
      </c>
      <c r="N23" s="8"/>
      <c r="P23" s="6">
        <v>12</v>
      </c>
      <c r="Q23" s="7">
        <f>I23+I23*1.5/100</f>
        <v>309.56678103165365</v>
      </c>
      <c r="R23" s="7">
        <f>J23+J23*1.5/100</f>
        <v>473.83394526896944</v>
      </c>
      <c r="S23" s="7">
        <f>K23+K23*1.5/100</f>
        <v>167.6926301402265</v>
      </c>
      <c r="T23" s="7">
        <f>L23+L23*1.5/100</f>
        <v>18.324579733046498</v>
      </c>
      <c r="U23" s="46">
        <f>M23+M23*1.5/100</f>
        <v>20.962964473799712</v>
      </c>
      <c r="V23" s="8"/>
    </row>
    <row r="24" spans="1:22" ht="15.75" thickBot="1" x14ac:dyDescent="0.3">
      <c r="P24" s="72" t="s">
        <v>27</v>
      </c>
      <c r="Q24" s="73"/>
      <c r="R24" s="73"/>
      <c r="S24" s="73"/>
      <c r="T24" s="73"/>
      <c r="U24" s="73"/>
      <c r="V24" s="74"/>
    </row>
  </sheetData>
  <mergeCells count="4">
    <mergeCell ref="A1:G1"/>
    <mergeCell ref="H1:N1"/>
    <mergeCell ref="P24:V24"/>
    <mergeCell ref="P1:U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CEEF-3720-469A-8E60-A9C8209C25D5}">
  <dimension ref="A1:M24"/>
  <sheetViews>
    <sheetView tabSelected="1" topLeftCell="G1" workbookViewId="0">
      <selection activeCell="Q8" sqref="Q8"/>
    </sheetView>
  </sheetViews>
  <sheetFormatPr baseColWidth="10" defaultRowHeight="15" x14ac:dyDescent="0.25"/>
  <cols>
    <col min="1" max="2" width="0" hidden="1" customWidth="1"/>
    <col min="3" max="3" width="15.140625" hidden="1" customWidth="1"/>
    <col min="4" max="4" width="14.5703125" hidden="1" customWidth="1"/>
    <col min="5" max="6" width="0" hidden="1" customWidth="1"/>
    <col min="9" max="9" width="13.140625" customWidth="1"/>
    <col min="10" max="10" width="13.85546875" customWidth="1"/>
    <col min="11" max="11" width="10.5703125" customWidth="1"/>
    <col min="12" max="12" width="10.28515625" customWidth="1"/>
    <col min="13" max="13" width="16" hidden="1" customWidth="1"/>
  </cols>
  <sheetData>
    <row r="1" spans="1:13" ht="19.5" customHeight="1" thickTop="1" thickBot="1" x14ac:dyDescent="0.35">
      <c r="A1" s="78" t="s">
        <v>25</v>
      </c>
      <c r="B1" s="79"/>
      <c r="C1" s="79"/>
      <c r="D1" s="79"/>
      <c r="E1" s="79"/>
      <c r="F1" s="79"/>
      <c r="G1" s="83" t="s">
        <v>29</v>
      </c>
      <c r="H1" s="84"/>
      <c r="I1" s="84"/>
      <c r="J1" s="84"/>
      <c r="K1" s="84"/>
      <c r="L1" s="85"/>
      <c r="M1" s="68"/>
    </row>
    <row r="2" spans="1:13" ht="45.75" thickTop="1" x14ac:dyDescent="0.25">
      <c r="A2" s="34" t="s">
        <v>0</v>
      </c>
      <c r="B2" s="35" t="s">
        <v>17</v>
      </c>
      <c r="C2" s="35" t="s">
        <v>18</v>
      </c>
      <c r="D2" s="35" t="s">
        <v>19</v>
      </c>
      <c r="E2" s="35" t="s">
        <v>20</v>
      </c>
      <c r="F2" s="35" t="s">
        <v>21</v>
      </c>
      <c r="G2" s="48" t="s">
        <v>0</v>
      </c>
      <c r="H2" s="49" t="s">
        <v>17</v>
      </c>
      <c r="I2" s="49" t="s">
        <v>18</v>
      </c>
      <c r="J2" s="49" t="s">
        <v>19</v>
      </c>
      <c r="K2" s="49" t="s">
        <v>20</v>
      </c>
      <c r="L2" s="50" t="s">
        <v>21</v>
      </c>
      <c r="M2" s="50" t="s">
        <v>22</v>
      </c>
    </row>
    <row r="3" spans="1:13" ht="15.75" thickBot="1" x14ac:dyDescent="0.3">
      <c r="A3" s="32"/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51"/>
      <c r="H3" s="52" t="s">
        <v>1</v>
      </c>
      <c r="I3" s="52" t="s">
        <v>2</v>
      </c>
      <c r="J3" s="52" t="s">
        <v>3</v>
      </c>
      <c r="K3" s="52" t="s">
        <v>4</v>
      </c>
      <c r="L3" s="69" t="s">
        <v>5</v>
      </c>
      <c r="M3" s="53"/>
    </row>
    <row r="4" spans="1:13" ht="15.75" thickTop="1" x14ac:dyDescent="0.25">
      <c r="A4" s="37" t="s">
        <v>6</v>
      </c>
      <c r="B4" s="36">
        <v>1313.25</v>
      </c>
      <c r="C4" s="36">
        <v>1114.551268215665</v>
      </c>
      <c r="D4" s="36">
        <v>830.847309033496</v>
      </c>
      <c r="E4" s="36">
        <v>679.3618994436107</v>
      </c>
      <c r="F4" s="36">
        <v>620.23104143025921</v>
      </c>
      <c r="G4" s="54" t="s">
        <v>6</v>
      </c>
      <c r="H4" s="55">
        <f>B4+B4*$M$4</f>
        <v>1346.08125</v>
      </c>
      <c r="I4" s="55">
        <f t="shared" ref="I4:L6" si="0">C4+C4*$M$4</f>
        <v>1142.4150499210566</v>
      </c>
      <c r="J4" s="55">
        <f t="shared" si="0"/>
        <v>851.61849175933344</v>
      </c>
      <c r="K4" s="55">
        <f t="shared" si="0"/>
        <v>696.34594692970097</v>
      </c>
      <c r="L4" s="70">
        <f t="shared" si="0"/>
        <v>635.73681746601574</v>
      </c>
      <c r="M4" s="56">
        <v>2.5000000000000001E-2</v>
      </c>
    </row>
    <row r="5" spans="1:13" x14ac:dyDescent="0.25">
      <c r="A5" s="37" t="s">
        <v>7</v>
      </c>
      <c r="B5" s="36">
        <f>50.4951365299618</f>
        <v>50.495136529961798</v>
      </c>
      <c r="C5" s="36">
        <v>40.407194874140643</v>
      </c>
      <c r="D5" s="36">
        <v>30.352510168833213</v>
      </c>
      <c r="E5" s="36">
        <v>20.286739813354558</v>
      </c>
      <c r="F5" s="36">
        <v>15.231683335272766</v>
      </c>
      <c r="G5" s="54" t="s">
        <v>7</v>
      </c>
      <c r="H5" s="55">
        <f t="shared" ref="H5:H6" si="1">B5+B5*$M$4</f>
        <v>51.757514943210843</v>
      </c>
      <c r="I5" s="55">
        <f t="shared" si="0"/>
        <v>41.417374745994159</v>
      </c>
      <c r="J5" s="55">
        <f t="shared" si="0"/>
        <v>31.111322923054043</v>
      </c>
      <c r="K5" s="55">
        <f t="shared" si="0"/>
        <v>20.793908308688422</v>
      </c>
      <c r="L5" s="70">
        <f t="shared" si="0"/>
        <v>15.612475418654585</v>
      </c>
      <c r="M5" s="57"/>
    </row>
    <row r="6" spans="1:13" x14ac:dyDescent="0.25">
      <c r="A6" s="37" t="s">
        <v>8</v>
      </c>
      <c r="B6" s="36">
        <v>193.99</v>
      </c>
      <c r="C6" s="36">
        <v>158.54696874896004</v>
      </c>
      <c r="D6" s="36">
        <v>130.73307246933899</v>
      </c>
      <c r="E6" s="36">
        <v>107.74143401420382</v>
      </c>
      <c r="F6" s="36">
        <v>95.170306720026716</v>
      </c>
      <c r="G6" s="54" t="s">
        <v>8</v>
      </c>
      <c r="H6" s="55">
        <f t="shared" si="1"/>
        <v>198.83975000000001</v>
      </c>
      <c r="I6" s="55">
        <f t="shared" si="0"/>
        <v>162.51064296768405</v>
      </c>
      <c r="J6" s="55">
        <f t="shared" si="0"/>
        <v>134.00139928107248</v>
      </c>
      <c r="K6" s="55">
        <f t="shared" si="0"/>
        <v>110.43496986455891</v>
      </c>
      <c r="L6" s="70">
        <f t="shared" si="0"/>
        <v>97.549564388027378</v>
      </c>
      <c r="M6" s="57"/>
    </row>
    <row r="7" spans="1:13" ht="15.75" thickBot="1" x14ac:dyDescent="0.3">
      <c r="A7" s="38"/>
      <c r="B7" s="29"/>
      <c r="C7" s="29"/>
      <c r="D7" s="29"/>
      <c r="E7" s="29"/>
      <c r="F7" s="29"/>
      <c r="G7" s="58"/>
      <c r="H7" s="59"/>
      <c r="I7" s="59"/>
      <c r="J7" s="59"/>
      <c r="K7" s="59"/>
      <c r="L7" s="57"/>
      <c r="M7" s="57"/>
    </row>
    <row r="8" spans="1:13" ht="15.75" thickTop="1" x14ac:dyDescent="0.25">
      <c r="A8" s="30" t="s">
        <v>16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12</v>
      </c>
      <c r="G8" s="60" t="s">
        <v>16</v>
      </c>
      <c r="H8" s="61" t="s">
        <v>9</v>
      </c>
      <c r="I8" s="61" t="s">
        <v>10</v>
      </c>
      <c r="J8" s="61" t="s">
        <v>11</v>
      </c>
      <c r="K8" s="61" t="s">
        <v>12</v>
      </c>
      <c r="L8" s="62" t="s">
        <v>12</v>
      </c>
      <c r="M8" s="62" t="s">
        <v>22</v>
      </c>
    </row>
    <row r="9" spans="1:13" ht="15.75" thickBot="1" x14ac:dyDescent="0.3">
      <c r="A9" s="32"/>
      <c r="B9" s="33" t="s">
        <v>15</v>
      </c>
      <c r="C9" s="33" t="s">
        <v>15</v>
      </c>
      <c r="D9" s="33" t="s">
        <v>15</v>
      </c>
      <c r="E9" s="33" t="s">
        <v>13</v>
      </c>
      <c r="F9" s="33" t="s">
        <v>14</v>
      </c>
      <c r="G9" s="51"/>
      <c r="H9" s="63" t="s">
        <v>15</v>
      </c>
      <c r="I9" s="63" t="s">
        <v>15</v>
      </c>
      <c r="J9" s="63" t="s">
        <v>15</v>
      </c>
      <c r="K9" s="63" t="s">
        <v>13</v>
      </c>
      <c r="L9" s="53" t="s">
        <v>14</v>
      </c>
      <c r="M9" s="64">
        <v>2.5000000000000001E-2</v>
      </c>
    </row>
    <row r="10" spans="1:13" ht="15.75" thickTop="1" x14ac:dyDescent="0.25">
      <c r="A10" s="38">
        <v>30</v>
      </c>
      <c r="B10" s="36">
        <v>1153.1625877620663</v>
      </c>
      <c r="C10" s="36">
        <v>1774.8680206650993</v>
      </c>
      <c r="D10" s="36">
        <v>718.42773064703226</v>
      </c>
      <c r="E10" s="36">
        <v>40.31850967277078</v>
      </c>
      <c r="F10" s="36">
        <v>46.07196211164019</v>
      </c>
      <c r="G10" s="58">
        <v>30</v>
      </c>
      <c r="H10" s="55">
        <f>B10+B10*$M$4</f>
        <v>1181.9916524561179</v>
      </c>
      <c r="I10" s="55">
        <f t="shared" ref="I10:I23" si="2">C10+C10*$M$4</f>
        <v>1819.2397211817267</v>
      </c>
      <c r="J10" s="55">
        <f>D10+D10*$M$4</f>
        <v>736.38842391320804</v>
      </c>
      <c r="K10" s="55">
        <f>E10+E10*$M$4</f>
        <v>41.32647241459005</v>
      </c>
      <c r="L10" s="70">
        <f>F10+F10*$M$4</f>
        <v>47.223761164431195</v>
      </c>
      <c r="M10" s="57"/>
    </row>
    <row r="11" spans="1:13" x14ac:dyDescent="0.25">
      <c r="A11" s="38">
        <v>29</v>
      </c>
      <c r="B11" s="36">
        <v>1044.6895008365614</v>
      </c>
      <c r="C11" s="36">
        <v>1552.4898782301855</v>
      </c>
      <c r="D11" s="36">
        <v>682.55456669292562</v>
      </c>
      <c r="E11" s="36">
        <v>39.088002503764031</v>
      </c>
      <c r="F11" s="36">
        <v>44.686255840236193</v>
      </c>
      <c r="G11" s="58">
        <v>29</v>
      </c>
      <c r="H11" s="55">
        <f t="shared" ref="H11:H23" si="3">B11+B11*$M$4</f>
        <v>1070.8067383574753</v>
      </c>
      <c r="I11" s="55">
        <f t="shared" si="2"/>
        <v>1591.3021251859402</v>
      </c>
      <c r="J11" s="55">
        <f t="shared" ref="J11:J23" si="4">D11+D11*$M$4</f>
        <v>699.61843086024874</v>
      </c>
      <c r="K11" s="55">
        <f t="shared" ref="K11:K23" si="5">E11+E11*$M$4</f>
        <v>40.065202566358131</v>
      </c>
      <c r="L11" s="70">
        <f t="shared" ref="L11:L23" si="6">F11+F11*$M$4</f>
        <v>45.803412236242096</v>
      </c>
      <c r="M11" s="57"/>
    </row>
    <row r="12" spans="1:13" x14ac:dyDescent="0.25">
      <c r="A12" s="38">
        <v>28</v>
      </c>
      <c r="B12" s="36">
        <v>990.85758360505872</v>
      </c>
      <c r="C12" s="36">
        <v>1361.9275517867075</v>
      </c>
      <c r="D12" s="36">
        <v>646.67031708864738</v>
      </c>
      <c r="E12" s="36">
        <v>37.857495334757282</v>
      </c>
      <c r="F12" s="36">
        <v>43.28946391866095</v>
      </c>
      <c r="G12" s="58">
        <v>28</v>
      </c>
      <c r="H12" s="55">
        <f t="shared" si="3"/>
        <v>1015.6290231951851</v>
      </c>
      <c r="I12" s="55">
        <f t="shared" si="2"/>
        <v>1395.9757405813752</v>
      </c>
      <c r="J12" s="55">
        <f t="shared" si="4"/>
        <v>662.83707501586355</v>
      </c>
      <c r="K12" s="55">
        <f t="shared" si="5"/>
        <v>38.803932718126212</v>
      </c>
      <c r="L12" s="70">
        <f t="shared" si="6"/>
        <v>44.37170051662747</v>
      </c>
      <c r="M12" s="57"/>
    </row>
    <row r="13" spans="1:13" x14ac:dyDescent="0.25">
      <c r="A13" s="38">
        <v>26</v>
      </c>
      <c r="B13" s="36">
        <v>831.10227898743437</v>
      </c>
      <c r="C13" s="36">
        <v>1255.1394836872296</v>
      </c>
      <c r="D13" s="36">
        <v>574.79096137837928</v>
      </c>
      <c r="E13" s="36">
        <v>35.407566646915022</v>
      </c>
      <c r="F13" s="36">
        <v>40.484794425339267</v>
      </c>
      <c r="G13" s="58">
        <v>26</v>
      </c>
      <c r="H13" s="55">
        <f t="shared" si="3"/>
        <v>851.87983596212018</v>
      </c>
      <c r="I13" s="55">
        <f t="shared" si="2"/>
        <v>1286.5179707794102</v>
      </c>
      <c r="J13" s="55">
        <f t="shared" si="4"/>
        <v>589.16073541283879</v>
      </c>
      <c r="K13" s="55">
        <f t="shared" si="5"/>
        <v>36.292755813087901</v>
      </c>
      <c r="L13" s="70">
        <f t="shared" si="6"/>
        <v>41.49691428597275</v>
      </c>
      <c r="M13" s="57"/>
    </row>
    <row r="14" spans="1:13" x14ac:dyDescent="0.25">
      <c r="A14" s="38">
        <v>25</v>
      </c>
      <c r="B14" s="36">
        <v>737.39527809001004</v>
      </c>
      <c r="C14" s="36">
        <v>121.58741107807259</v>
      </c>
      <c r="D14" s="36">
        <v>538.90671177410127</v>
      </c>
      <c r="E14" s="36">
        <v>34.199230778250723</v>
      </c>
      <c r="F14" s="36">
        <v>39.088002503764031</v>
      </c>
      <c r="G14" s="58">
        <v>25</v>
      </c>
      <c r="H14" s="55">
        <f t="shared" si="3"/>
        <v>755.83016004226033</v>
      </c>
      <c r="I14" s="55">
        <f t="shared" si="2"/>
        <v>124.62709635502441</v>
      </c>
      <c r="J14" s="55">
        <f t="shared" si="4"/>
        <v>552.37937956845383</v>
      </c>
      <c r="K14" s="55">
        <f t="shared" si="5"/>
        <v>35.054211547706991</v>
      </c>
      <c r="L14" s="70">
        <f t="shared" si="6"/>
        <v>40.065202566358131</v>
      </c>
      <c r="M14" s="57"/>
    </row>
    <row r="15" spans="1:13" x14ac:dyDescent="0.25">
      <c r="A15" s="38">
        <v>24</v>
      </c>
      <c r="B15" s="36">
        <v>693.89518681809591</v>
      </c>
      <c r="C15" s="36">
        <v>1183.4153270793586</v>
      </c>
      <c r="D15" s="36">
        <v>503.00029086948081</v>
      </c>
      <c r="E15" s="36">
        <v>32.979809259415205</v>
      </c>
      <c r="F15" s="36">
        <v>37.702296232360027</v>
      </c>
      <c r="G15" s="58">
        <v>24</v>
      </c>
      <c r="H15" s="55">
        <f t="shared" si="3"/>
        <v>711.24256648854828</v>
      </c>
      <c r="I15" s="55">
        <f t="shared" si="2"/>
        <v>1213.0007102563425</v>
      </c>
      <c r="J15" s="55">
        <f t="shared" si="4"/>
        <v>515.57529814121779</v>
      </c>
      <c r="K15" s="55">
        <f t="shared" si="5"/>
        <v>33.804304490900584</v>
      </c>
      <c r="L15" s="70">
        <f t="shared" si="6"/>
        <v>38.644853638169025</v>
      </c>
      <c r="M15" s="57"/>
    </row>
    <row r="16" spans="1:13" x14ac:dyDescent="0.25">
      <c r="A16" s="38">
        <v>23</v>
      </c>
      <c r="B16" s="36">
        <v>650.41726684652394</v>
      </c>
      <c r="C16" s="36">
        <v>1019.6026744990631</v>
      </c>
      <c r="D16" s="36">
        <v>466.01856189825088</v>
      </c>
      <c r="E16" s="36">
        <v>31.760387740579677</v>
      </c>
      <c r="F16" s="36">
        <v>36.294418660613566</v>
      </c>
      <c r="G16" s="58">
        <v>23</v>
      </c>
      <c r="H16" s="55">
        <f t="shared" si="3"/>
        <v>666.67769851768708</v>
      </c>
      <c r="I16" s="55">
        <f t="shared" si="2"/>
        <v>1045.0927413615398</v>
      </c>
      <c r="J16" s="55">
        <f t="shared" si="4"/>
        <v>477.66902594570718</v>
      </c>
      <c r="K16" s="55">
        <f t="shared" si="5"/>
        <v>32.55439743409417</v>
      </c>
      <c r="L16" s="70">
        <f t="shared" si="6"/>
        <v>37.201779127128908</v>
      </c>
      <c r="M16" s="57"/>
    </row>
    <row r="17" spans="1:13" x14ac:dyDescent="0.25">
      <c r="A17" s="38">
        <v>22</v>
      </c>
      <c r="B17" s="36">
        <v>606.89500427426708</v>
      </c>
      <c r="C17" s="36">
        <v>881.48655901568384</v>
      </c>
      <c r="D17" s="36">
        <v>429.02574727684964</v>
      </c>
      <c r="E17" s="36">
        <v>30.552051871915388</v>
      </c>
      <c r="F17" s="36">
        <v>34.897626739038337</v>
      </c>
      <c r="G17" s="58">
        <v>22</v>
      </c>
      <c r="H17" s="55">
        <f t="shared" si="3"/>
        <v>622.06737938112371</v>
      </c>
      <c r="I17" s="55">
        <f t="shared" si="2"/>
        <v>903.52372299107594</v>
      </c>
      <c r="J17" s="55">
        <f t="shared" si="4"/>
        <v>439.75139095877091</v>
      </c>
      <c r="K17" s="55">
        <f t="shared" si="5"/>
        <v>31.315853168713272</v>
      </c>
      <c r="L17" s="70">
        <f t="shared" si="6"/>
        <v>35.770067407514297</v>
      </c>
      <c r="M17" s="57"/>
    </row>
    <row r="18" spans="1:13" x14ac:dyDescent="0.25">
      <c r="A18" s="38">
        <v>21</v>
      </c>
      <c r="B18" s="36">
        <v>563.45034125320888</v>
      </c>
      <c r="C18" s="36">
        <v>730.7217166869284</v>
      </c>
      <c r="D18" s="36">
        <v>394.16137748832494</v>
      </c>
      <c r="E18" s="36">
        <v>29.332630353079871</v>
      </c>
      <c r="F18" s="36">
        <v>33.523006117805558</v>
      </c>
      <c r="G18" s="58">
        <v>21</v>
      </c>
      <c r="H18" s="55">
        <f t="shared" si="3"/>
        <v>577.53659978453913</v>
      </c>
      <c r="I18" s="55">
        <f t="shared" si="2"/>
        <v>748.98975960410166</v>
      </c>
      <c r="J18" s="55">
        <f t="shared" si="4"/>
        <v>404.01541192553304</v>
      </c>
      <c r="K18" s="55">
        <f t="shared" si="5"/>
        <v>30.065946111906868</v>
      </c>
      <c r="L18" s="70">
        <f t="shared" si="6"/>
        <v>34.361081270750695</v>
      </c>
      <c r="M18" s="57"/>
    </row>
    <row r="19" spans="1:13" x14ac:dyDescent="0.25">
      <c r="A19" s="38">
        <v>20</v>
      </c>
      <c r="B19" s="36">
        <v>523.3978871845477</v>
      </c>
      <c r="C19" s="36">
        <v>593.44811061656276</v>
      </c>
      <c r="D19" s="36">
        <v>359.29700769980042</v>
      </c>
      <c r="E19" s="36">
        <v>28.113208834244354</v>
      </c>
      <c r="F19" s="36">
        <v>32.104042895887872</v>
      </c>
      <c r="G19" s="58">
        <v>20</v>
      </c>
      <c r="H19" s="55">
        <f t="shared" si="3"/>
        <v>536.48283436416136</v>
      </c>
      <c r="I19" s="55">
        <f t="shared" si="2"/>
        <v>608.28431338197686</v>
      </c>
      <c r="J19" s="55">
        <f t="shared" si="4"/>
        <v>368.2794328922954</v>
      </c>
      <c r="K19" s="55">
        <f t="shared" si="5"/>
        <v>28.816039055100461</v>
      </c>
      <c r="L19" s="70">
        <f t="shared" si="6"/>
        <v>32.906643968285067</v>
      </c>
      <c r="M19" s="57"/>
    </row>
    <row r="20" spans="1:13" x14ac:dyDescent="0.25">
      <c r="A20" s="38">
        <v>18</v>
      </c>
      <c r="B20" s="36">
        <v>469.94288205886693</v>
      </c>
      <c r="C20" s="36">
        <v>572.8731438987561</v>
      </c>
      <c r="D20" s="36">
        <v>311.37374200956452</v>
      </c>
      <c r="E20" s="36">
        <v>25.674365796573309</v>
      </c>
      <c r="F20" s="36">
        <v>29.332630353079871</v>
      </c>
      <c r="G20" s="58">
        <v>18</v>
      </c>
      <c r="H20" s="55">
        <f t="shared" si="3"/>
        <v>481.69145411033861</v>
      </c>
      <c r="I20" s="55">
        <f t="shared" si="2"/>
        <v>587.19497249622498</v>
      </c>
      <c r="J20" s="55">
        <f t="shared" si="4"/>
        <v>319.15808555980362</v>
      </c>
      <c r="K20" s="55">
        <f t="shared" si="5"/>
        <v>26.31622494148764</v>
      </c>
      <c r="L20" s="70">
        <f t="shared" si="6"/>
        <v>30.065946111906868</v>
      </c>
      <c r="M20" s="57"/>
    </row>
    <row r="21" spans="1:13" x14ac:dyDescent="0.25">
      <c r="A21" s="38">
        <v>16</v>
      </c>
      <c r="B21" s="36">
        <v>416.53221953387117</v>
      </c>
      <c r="C21" s="36">
        <v>541.37881176228586</v>
      </c>
      <c r="D21" s="36">
        <v>263.51699022035586</v>
      </c>
      <c r="E21" s="36">
        <v>23.213351458559806</v>
      </c>
      <c r="F21" s="36">
        <v>26.527960859758174</v>
      </c>
      <c r="G21" s="58">
        <v>16</v>
      </c>
      <c r="H21" s="55">
        <f t="shared" si="3"/>
        <v>426.94552502221796</v>
      </c>
      <c r="I21" s="55">
        <f t="shared" si="2"/>
        <v>554.91328205634306</v>
      </c>
      <c r="J21" s="55">
        <f t="shared" si="4"/>
        <v>270.10491497586474</v>
      </c>
      <c r="K21" s="55">
        <f t="shared" si="5"/>
        <v>23.793685245023802</v>
      </c>
      <c r="L21" s="70">
        <f t="shared" si="6"/>
        <v>27.19115988125213</v>
      </c>
      <c r="M21" s="57"/>
    </row>
    <row r="22" spans="1:13" x14ac:dyDescent="0.25">
      <c r="A22" s="38">
        <v>14</v>
      </c>
      <c r="B22" s="36">
        <v>363.0661287580192</v>
      </c>
      <c r="C22" s="36">
        <v>507.43455093797354</v>
      </c>
      <c r="D22" s="36">
        <v>215.58263887994869</v>
      </c>
      <c r="E22" s="36">
        <v>20.774508420888768</v>
      </c>
      <c r="F22" s="36">
        <v>23.723291366436477</v>
      </c>
      <c r="G22" s="58">
        <v>14</v>
      </c>
      <c r="H22" s="55">
        <f t="shared" si="3"/>
        <v>372.14278197696967</v>
      </c>
      <c r="I22" s="55">
        <f t="shared" si="2"/>
        <v>520.12041471142288</v>
      </c>
      <c r="J22" s="55">
        <f t="shared" si="4"/>
        <v>220.9722048519474</v>
      </c>
      <c r="K22" s="55">
        <f t="shared" si="5"/>
        <v>21.293871131410988</v>
      </c>
      <c r="L22" s="70">
        <f t="shared" si="6"/>
        <v>24.316373650597388</v>
      </c>
      <c r="M22" s="57"/>
    </row>
    <row r="23" spans="1:13" ht="15.75" thickBot="1" x14ac:dyDescent="0.3">
      <c r="A23" s="32">
        <v>12</v>
      </c>
      <c r="B23" s="39">
        <v>309.56678103165365</v>
      </c>
      <c r="C23" s="39">
        <v>473.83394526896944</v>
      </c>
      <c r="D23" s="39">
        <v>167.6926301402265</v>
      </c>
      <c r="E23" s="39">
        <v>18.324579733046498</v>
      </c>
      <c r="F23" s="39">
        <v>20.962964473799712</v>
      </c>
      <c r="G23" s="65">
        <v>12</v>
      </c>
      <c r="H23" s="66">
        <f t="shared" si="3"/>
        <v>317.30595055744499</v>
      </c>
      <c r="I23" s="66">
        <f t="shared" si="2"/>
        <v>485.67979390069365</v>
      </c>
      <c r="J23" s="66">
        <f t="shared" si="4"/>
        <v>171.88494589373215</v>
      </c>
      <c r="K23" s="66">
        <f t="shared" si="5"/>
        <v>18.782694226372662</v>
      </c>
      <c r="L23" s="71">
        <f t="shared" si="6"/>
        <v>21.487038585644704</v>
      </c>
      <c r="M23" s="67"/>
    </row>
    <row r="24" spans="1:13" ht="20.25" thickTop="1" thickBot="1" x14ac:dyDescent="0.35">
      <c r="G24" s="80" t="s">
        <v>28</v>
      </c>
      <c r="H24" s="81"/>
      <c r="I24" s="81"/>
      <c r="J24" s="81"/>
      <c r="K24" s="81"/>
      <c r="L24" s="81"/>
      <c r="M24" s="82"/>
    </row>
  </sheetData>
  <mergeCells count="3">
    <mergeCell ref="A1:F1"/>
    <mergeCell ref="G24:M24"/>
    <mergeCell ref="G1:L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 (subida 2 + 1,5)</vt:lpstr>
      <vt:lpstr>2023 (SUBIDA 2,5%)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2023-10-16T09:19:47Z</dcterms:modified>
</cp:coreProperties>
</file>